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ОТЧЕТ" sheetId="1" r:id="rId1"/>
  </sheets>
  <definedNames>
    <definedName name="_xlnm.Print_Area" localSheetId="0">ОТЧЕТ!$A$1:$DH$169</definedName>
  </definedNames>
  <calcPr calcId="125725"/>
</workbook>
</file>

<file path=xl/calcChain.xml><?xml version="1.0" encoding="utf-8"?>
<calcChain xmlns="http://schemas.openxmlformats.org/spreadsheetml/2006/main">
  <c r="AT84" i="1"/>
  <c r="AT82"/>
  <c r="AT112"/>
  <c r="AT107"/>
  <c r="AT105" s="1"/>
  <c r="AT97"/>
  <c r="AT79"/>
  <c r="BT89"/>
  <c r="BG89"/>
  <c r="CU131"/>
  <c r="CU141"/>
  <c r="CU136"/>
  <c r="CU133"/>
  <c r="CU130" s="1"/>
  <c r="CU132"/>
  <c r="CG141"/>
  <c r="CG136"/>
  <c r="CG133"/>
  <c r="CG130" s="1"/>
  <c r="CG132"/>
  <c r="CG131"/>
  <c r="AT119"/>
  <c r="AT113"/>
  <c r="AT111"/>
  <c r="CU126"/>
  <c r="CG126"/>
  <c r="AT117"/>
</calcChain>
</file>

<file path=xl/sharedStrings.xml><?xml version="1.0" encoding="utf-8"?>
<sst xmlns="http://schemas.openxmlformats.org/spreadsheetml/2006/main" count="387" uniqueCount="253">
  <si>
    <t xml:space="preserve"> г.</t>
  </si>
  <si>
    <t>1.1</t>
  </si>
  <si>
    <t>1.2</t>
  </si>
  <si>
    <t>2.1</t>
  </si>
  <si>
    <t>2.2</t>
  </si>
  <si>
    <t>3.1</t>
  </si>
  <si>
    <t>3.2</t>
  </si>
  <si>
    <t>Наименование показателя</t>
  </si>
  <si>
    <t>1.3</t>
  </si>
  <si>
    <t>1.4</t>
  </si>
  <si>
    <t>1.5</t>
  </si>
  <si>
    <t>1.6</t>
  </si>
  <si>
    <t>1.7</t>
  </si>
  <si>
    <t>Полное официальное наименование учреждения</t>
  </si>
  <si>
    <t>Сокращенное наименование учреждения</t>
  </si>
  <si>
    <t>ОГРН</t>
  </si>
  <si>
    <t>1.8</t>
  </si>
  <si>
    <t>1.9</t>
  </si>
  <si>
    <t>1.10</t>
  </si>
  <si>
    <t>Иные виды деятельности, не являющиеся основными</t>
  </si>
  <si>
    <t>1.11</t>
  </si>
  <si>
    <t>1.12</t>
  </si>
  <si>
    <t>Юридический адрес</t>
  </si>
  <si>
    <t>Учредитель</t>
  </si>
  <si>
    <t>Раздел 1. Общие сведения об учреждении</t>
  </si>
  <si>
    <t>Код стр.</t>
  </si>
  <si>
    <t>Раздел 2. Результат деятельности учреждения</t>
  </si>
  <si>
    <t>Балансовая (остаточная) стоимость нефинансовых активов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</si>
  <si>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</si>
  <si>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</si>
  <si>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</si>
  <si>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</si>
  <si>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</si>
  <si>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</si>
  <si>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Просроченная кредиторская задолженность</t>
  </si>
  <si>
    <t>2.11</t>
  </si>
  <si>
    <t>2.12</t>
  </si>
  <si>
    <t>2.13</t>
  </si>
  <si>
    <t>2.14</t>
  </si>
  <si>
    <t>Количество жалоб потребителей и принятые по результатам их рассмотрения меры</t>
  </si>
  <si>
    <t>2.15</t>
  </si>
  <si>
    <t>(подпись)</t>
  </si>
  <si>
    <t>(Ф.И.О.)</t>
  </si>
  <si>
    <t>"</t>
  </si>
  <si>
    <t>3.3</t>
  </si>
  <si>
    <t>УТВЕРЖДЕН</t>
  </si>
  <si>
    <t>ОТЧЕТ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</si>
  <si>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</si>
  <si>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</si>
  <si>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</t>
  </si>
  <si>
    <t>2.8</t>
  </si>
  <si>
    <t>2.9</t>
  </si>
  <si>
    <t>Причины образования просроченной кредиторской задолженности</t>
  </si>
  <si>
    <t>2.10</t>
  </si>
  <si>
    <t>План</t>
  </si>
  <si>
    <t>Факт</t>
  </si>
  <si>
    <t>Руководитель учреждения</t>
  </si>
  <si>
    <t>и об использовании закрепленного за ним имущества</t>
  </si>
  <si>
    <t>ИНН / КПП</t>
  </si>
  <si>
    <t xml:space="preserve">Председатель наблюдательного совета </t>
  </si>
  <si>
    <t>(сведения об утверждении наблюдательным советом автономного учреждения)</t>
  </si>
  <si>
    <t>Орган государственной власти, осуществляющий функции и полномочия учредителя</t>
  </si>
  <si>
    <t>Виды деятельности, которые учреждение вправе осуществлять в соответствии с учредительными документами</t>
  </si>
  <si>
    <t>1.9.1</t>
  </si>
  <si>
    <t>1.9.2</t>
  </si>
  <si>
    <t>Перечень услуг (работ), которые оказываются потребителям за плату, с указанием потребителей услуг (работ)</t>
  </si>
  <si>
    <t>1.8.1</t>
  </si>
  <si>
    <t>1.8.2</t>
  </si>
  <si>
    <t>Перечень услуг (работ)</t>
  </si>
  <si>
    <t>Потребители услуг (работ)</t>
  </si>
  <si>
    <t>Наименование документов</t>
  </si>
  <si>
    <t>Номер</t>
  </si>
  <si>
    <t>Дата</t>
  </si>
  <si>
    <t>Срок действия</t>
  </si>
  <si>
    <t>до замены</t>
  </si>
  <si>
    <t>Устав учреждения (с изменениями)</t>
  </si>
  <si>
    <t>-</t>
  </si>
  <si>
    <t>Свидетельство о постановке на учет в налоговом органе</t>
  </si>
  <si>
    <t>Свидетельство о регистрации СМИ</t>
  </si>
  <si>
    <t>Состав наблюдательного совета (по состоянию на 1 января года, следующего за отчетным)</t>
  </si>
  <si>
    <t>Фамилия, имя, отчество</t>
  </si>
  <si>
    <t>Должность</t>
  </si>
  <si>
    <t>Сведения о работниках учреждения</t>
  </si>
  <si>
    <t>1.11.1</t>
  </si>
  <si>
    <t>1.11.2</t>
  </si>
  <si>
    <t>1.11.3</t>
  </si>
  <si>
    <t>Причины, приведшие к изменению на конец отчетного года</t>
  </si>
  <si>
    <t>Количество штатных единиц учреждения</t>
  </si>
  <si>
    <t>Среднегодовая численность работников учреждения</t>
  </si>
  <si>
    <t xml:space="preserve"> - высшее</t>
  </si>
  <si>
    <t>- неполное высшее</t>
  </si>
  <si>
    <t>- среднее профессиональное</t>
  </si>
  <si>
    <t>- среднее (полное) общее</t>
  </si>
  <si>
    <t>- не имеют среднего (полного) общего</t>
  </si>
  <si>
    <t>х</t>
  </si>
  <si>
    <t>- за отчетный год</t>
  </si>
  <si>
    <t>- за год, предшествующий отчетному</t>
  </si>
  <si>
    <t>Средняя заработная плата сотрудников учреждения (руб.)</t>
  </si>
  <si>
    <t>Уровень профессионального образования (квалификации) работников учреждения:</t>
  </si>
  <si>
    <t>Основные виды деятельности (ОКВЭД)</t>
  </si>
  <si>
    <t>1.12.1</t>
  </si>
  <si>
    <t>1.12.2</t>
  </si>
  <si>
    <t>Утвержденный объем государственного задания (кв. см)</t>
  </si>
  <si>
    <t>Исполнение государственного задания (%)</t>
  </si>
  <si>
    <t>Объем финансового обеспечения задания учредителя, руб.</t>
  </si>
  <si>
    <t>Объем финансового обеспечения развития учреждения в рамках программ, утвержденных в установленном порядке, руб.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</si>
  <si>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страхованию, руб.</t>
  </si>
  <si>
    <t xml:space="preserve">Общее количество потребителей, воспользовавшихся услугами (работами) учреждения, в том числе: </t>
  </si>
  <si>
    <t>количество потребителей, воспользовавшихся бесплатными для потребителей услугами (работами), по видам услуг (работ):</t>
  </si>
  <si>
    <t>количество потребителей, воспользовавшихся частично платными для потребителей услугами (работами), по видам услуг (работ):</t>
  </si>
  <si>
    <t>количество потребителей, воспользовавшихся полностью платными для потребителей услугами (работами), по видам услуг (работ):</t>
  </si>
  <si>
    <t>Сведения о стоимости для потребителей получения частично платных и полностью платных услуг (работ) по видам услуг (работ):</t>
  </si>
  <si>
    <t>Цены (тарифы) на платные услуги (работы), оказываемые (выполняемые) потребителям (в динамике в течение отчетного периода), руб.</t>
  </si>
  <si>
    <t>Средняя стоимость получения частично платных и полностью платных услуг, руб.</t>
  </si>
  <si>
    <t>Сведения о государственном задании, финансовом обеспечении учреждения, потебителях услуг (работ), оказываемых (выполняемых) учреждением</t>
  </si>
  <si>
    <t>2.16</t>
  </si>
  <si>
    <t>2.17</t>
  </si>
  <si>
    <t>2.18</t>
  </si>
  <si>
    <t>Изменение к предыдущему отчетному году (%)</t>
  </si>
  <si>
    <t>Дебиторская задолженность, всего</t>
  </si>
  <si>
    <t>Сведения о финансовых результатах деятельности учреждения, руб.</t>
  </si>
  <si>
    <t>в том числе в разрезе поступлений, предусмотренных планом финансово-хозяйственной деятельности:</t>
  </si>
  <si>
    <t>Кредиторская задолженность, всего</t>
  </si>
  <si>
    <t>в том числе в разрезе выплат, предусмотренных планом финансово-хозяйственной деятельности:</t>
  </si>
  <si>
    <t>2.19</t>
  </si>
  <si>
    <t>2.20</t>
  </si>
  <si>
    <t>2.21</t>
  </si>
  <si>
    <t>Общая сумма доходов, полученных учреждением от оказания платных услуг (выполнения работ), всего</t>
  </si>
  <si>
    <t>в том числе по видам услуг (работ):</t>
  </si>
  <si>
    <t>Причины образования дебиторской задолженности, нереальной к взысканию</t>
  </si>
  <si>
    <t>Сведения о кассовом исполнении плана финансово-хозяйственной деятельности учреждения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</si>
  <si>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деятельности:</t>
  </si>
  <si>
    <t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</si>
  <si>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</si>
  <si>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</si>
  <si>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</si>
  <si>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</si>
  <si>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</si>
  <si>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</si>
  <si>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</si>
  <si>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</si>
  <si>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</si>
  <si>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</si>
  <si>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3.4</t>
  </si>
  <si>
    <t>3.5</t>
  </si>
  <si>
    <t>3.6</t>
  </si>
  <si>
    <t>Общая балансовая (остаточная) стоимость имущества учреждения,  (руб.)</t>
  </si>
  <si>
    <t xml:space="preserve">Количество объектов недвижимого имущества, закрепленного за учреждением на праве оперативного управления                 </t>
  </si>
  <si>
    <t>3.2.1</t>
  </si>
  <si>
    <t>3.2.2</t>
  </si>
  <si>
    <t>3.4.1</t>
  </si>
  <si>
    <t>3.4.2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</si>
  <si>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аренду (руб.)                            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</si>
  <si>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</si>
  <si>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общая площадь объектов недвижимого имущества, закрепленного за учреждением на праве оперативного управления, и переданного в аренду</t>
  </si>
  <si>
    <t>общая площадь объектов недвижимого имущества, закрепленного за учреждением на праве оперативного управления, и переданного в безвозмездное пользование</t>
  </si>
  <si>
    <t>Объем средств, полученных  от распоряжения в установленном порядке имуществом, находящимся у  учреждения на праве оперативного управления (руб.)</t>
  </si>
  <si>
    <t>мая</t>
  </si>
  <si>
    <t>о результатах деятельности Кировского областного государственного автономного</t>
  </si>
  <si>
    <t>Кировская область</t>
  </si>
  <si>
    <t>Издание газеты (ОКВЭД 22.12)</t>
  </si>
  <si>
    <t>не осуществляется</t>
  </si>
  <si>
    <t>подписка на газету</t>
  </si>
  <si>
    <t>размещение рекламы, информации</t>
  </si>
  <si>
    <t>нет</t>
  </si>
  <si>
    <t>субсидия на финансовое обеспечение выполнения государственного задания</t>
  </si>
  <si>
    <t xml:space="preserve">Общая балансовая (остаточная) стоимость движимого имущества, закрепленного за учреждением  на праве оперативного управления (руб.), в том числе:                     </t>
  </si>
  <si>
    <t>Общая балансовая (остаточная) стоимость недвижимого  имущества,закрепленного за учреждением на праве оперативного управления (руб.), в том числе:</t>
  </si>
  <si>
    <t xml:space="preserve">общая балансовая (остаточная) стоимость особо ценного движимого имущества, закрепленного за учреждением на праве оперативного управления (руб.)              </t>
  </si>
  <si>
    <t xml:space="preserve">общая балансовая (остаточная) стоимость иного движимого имущества, закрепленного за учреждением на праве оперативного управления (руб.)              </t>
  </si>
  <si>
    <t>3.3.1</t>
  </si>
  <si>
    <t>3.3.2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</si>
  <si>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аренду (руб.)                            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</si>
  <si>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</si>
  <si>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3.3.3</t>
  </si>
  <si>
    <t>3.3.4</t>
  </si>
  <si>
    <t>Общая площадь объектов недвижимого имущества, закрепленного за учреждением на праве оперативного управления (кв. м), в том числе:</t>
  </si>
  <si>
    <t>по оплате услуг связи</t>
  </si>
  <si>
    <t>по оплате прочих услуг</t>
  </si>
  <si>
    <t>по платежам в бюджет</t>
  </si>
  <si>
    <t>от подписки на газету</t>
  </si>
  <si>
    <t>услуги по размещению рекламной и иной платной информации</t>
  </si>
  <si>
    <t>Свидетельство о внесении записи в Единый государственный реестр юридических лиц</t>
  </si>
  <si>
    <t>услуги по размещению рекламы и иной платной информации</t>
  </si>
  <si>
    <t>по доходам (расчеты с покупателями и заказчиками)</t>
  </si>
  <si>
    <t>по начислениям на выплаты по оплате труда</t>
  </si>
  <si>
    <t>Нереальная к взысканию дебиторская задолженность</t>
  </si>
  <si>
    <t>Раздел 3. Сведения об использовании имущества,
закрепленного за учреждением</t>
  </si>
  <si>
    <t>На наблюдательном совете учреждения</t>
  </si>
  <si>
    <t>16</t>
  </si>
  <si>
    <t>Министерство внутренней и информационной политики Кировской области</t>
  </si>
  <si>
    <t>На 01.01.2015                                                          (на начало                                      отчетного года)</t>
  </si>
  <si>
    <t>На 31.12.2015                                                          (на конец                                               отчетного года)</t>
  </si>
  <si>
    <t>2015 год                                                                                                                     (отчетный год)</t>
  </si>
  <si>
    <t>2014 год                                                                                                (предыдущий отчетному году)</t>
  </si>
  <si>
    <t>подписка на газету, 1 экз.</t>
  </si>
  <si>
    <t>размещение рекламы, информации, кв. см</t>
  </si>
  <si>
    <t>На 01.01.2016                                                                                                                     (отчетный год)</t>
  </si>
  <si>
    <t>На 01.01.2015                                                                                              (предыдущий отчетному году)</t>
  </si>
  <si>
    <t>На 01.01.2015                                                              (на начало отчетного года)</t>
  </si>
  <si>
    <t>На 31.12.2015                                                              (на конец отчетного года)</t>
  </si>
  <si>
    <t>Василькова Т.Б.</t>
  </si>
  <si>
    <t>25</t>
  </si>
  <si>
    <t>учреждения "Редакция газеты "Котельничский вестник"</t>
  </si>
  <si>
    <t>Кировское областное государственное автономное учреждение «Редакция газеты «Котельничский вестник»</t>
  </si>
  <si>
    <t>КОГАУ "Редакция газеты "Котельничский вестник"</t>
  </si>
  <si>
    <t>1154313000247</t>
  </si>
  <si>
    <t>4313010445 / 431301001</t>
  </si>
  <si>
    <t>подписка на газету; размещение рекламы, объявлений и иной платной информации</t>
  </si>
  <si>
    <t>физические и юридический лица</t>
  </si>
  <si>
    <t xml:space="preserve">Василькова Татьяна Борисовна </t>
  </si>
  <si>
    <t>представитель общественности</t>
  </si>
  <si>
    <t xml:space="preserve">Глушков Юрий Аркадьевич </t>
  </si>
  <si>
    <t>программист КОГАУ «Редакция газеты «Котельничский вестник»</t>
  </si>
  <si>
    <t xml:space="preserve">Жданова Нина Васильевна </t>
  </si>
  <si>
    <t>Толстоброва Тамара Васильевна</t>
  </si>
  <si>
    <t>ответственный секретарь КОГАУ «Редакция газеты «Котельничский вестник»</t>
  </si>
  <si>
    <t xml:space="preserve">Шестакова Татьяна Николаевна </t>
  </si>
  <si>
    <t>главный бухгалтер КОГАУ «Редакция газеты «Котельничский вестник»</t>
  </si>
  <si>
    <t xml:space="preserve">Козлов Евгений Иванович </t>
  </si>
  <si>
    <t>Мохов Леонид Аркадьевич</t>
  </si>
  <si>
    <t>начальник отдела учета имущества и работы с государственными организациями и хозяйственными обществами министерства государственного имущества Кировской области</t>
  </si>
  <si>
    <t>Сергеева Марина Владимировна</t>
  </si>
  <si>
    <t>заместитель начальника отдела правовой, финансовой и кадровой работы – главный бухгалтер министерства внутренней и информационной политики Кировской области</t>
  </si>
  <si>
    <t xml:space="preserve">Шишкин Александр Валентинович </t>
  </si>
  <si>
    <t>расчеты с покупателями и заказчиками (предоплата)</t>
  </si>
  <si>
    <t>по выданным авансам на услуги связи</t>
  </si>
  <si>
    <t>по выданным авансам на прочие услуги</t>
  </si>
  <si>
    <t>Л.И. Глушков</t>
  </si>
  <si>
    <t>арендная плата за пользование имуществом</t>
  </si>
  <si>
    <t>на 01.07.2015</t>
  </si>
  <si>
    <t>на 01.04.2015</t>
  </si>
  <si>
    <t>на 01.10.2015</t>
  </si>
  <si>
    <t>за 2015 год (отчетный)</t>
  </si>
  <si>
    <t>за 2014 год (предыдущий отчетному)</t>
  </si>
  <si>
    <t>1014713 / 77662</t>
  </si>
  <si>
    <t>612600, Кировская обл., г.Котельнич, ул.Карла Маркса, д.16</t>
  </si>
  <si>
    <t>Распоряжение Правительства Кировской области «О создании Кировских областных бюджетных учреждений»</t>
  </si>
  <si>
    <t>Распоряжение Правительства Кировской области «О создании автономных учреждений и реорганизации областных государственных автономных учреждений – редакций районных газет»</t>
  </si>
  <si>
    <t xml:space="preserve">серия 43 № 002454786 </t>
  </si>
  <si>
    <t>серия 43 № 002454787</t>
  </si>
  <si>
    <t xml:space="preserve">ПИ № ТУ43-00574 </t>
  </si>
  <si>
    <t>распоряжение департамента по вопросам внутренней и информационной политики Кировской области № 6</t>
  </si>
  <si>
    <t>за 2015 отчетный год</t>
  </si>
  <si>
    <t>изменения: распоряжение министерства внутренней и информационной политики Кировской области № 38</t>
  </si>
  <si>
    <t>изменения: распоряжение министерства внутренней и информационной политики Кировской области № 51</t>
  </si>
  <si>
    <t>реорганизация</t>
  </si>
  <si>
    <t>по платежам в бюджет (авансовые платежи)</t>
  </si>
  <si>
    <t>по выплате заработной платы</t>
  </si>
  <si>
    <t>по оплате транспортных услуг</t>
  </si>
  <si>
    <t>по приобретению материальных запасов</t>
  </si>
  <si>
    <t>Рекламная деятельность; полиграфическая деятельность</t>
  </si>
  <si>
    <t>1024333 / 87282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</si>
</sst>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 Cyr"/>
      <charset val="204"/>
    </font>
    <font>
      <b/>
      <sz val="10"/>
      <color indexed="12"/>
      <name val="Times New Roman"/>
      <family val="1"/>
      <charset val="204"/>
    </font>
    <font>
      <b/>
      <sz val="26"/>
      <color indexed="17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NumberFormat="1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/>
    <xf numFmtId="0" fontId="13" fillId="2" borderId="0" xfId="0" applyFont="1" applyFill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14" fontId="14" fillId="0" borderId="8" xfId="0" applyNumberFormat="1" applyFont="1" applyFill="1" applyBorder="1" applyAlignment="1">
      <alignment horizontal="center" vertical="top" wrapText="1"/>
    </xf>
    <xf numFmtId="0" fontId="14" fillId="0" borderId="8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2" fontId="14" fillId="0" borderId="1" xfId="0" applyNumberFormat="1" applyFont="1" applyBorder="1" applyAlignment="1">
      <alignment horizontal="center" vertical="top" wrapText="1"/>
    </xf>
    <xf numFmtId="2" fontId="14" fillId="0" borderId="5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3" fontId="9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 wrapText="1"/>
    </xf>
    <xf numFmtId="3" fontId="9" fillId="0" borderId="6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horizontal="center" vertical="top" wrapText="1"/>
    </xf>
    <xf numFmtId="49" fontId="16" fillId="2" borderId="11" xfId="0" applyNumberFormat="1" applyFont="1" applyFill="1" applyBorder="1" applyAlignment="1">
      <alignment horizontal="left"/>
    </xf>
    <xf numFmtId="49" fontId="15" fillId="2" borderId="11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center" wrapText="1" indent="1"/>
    </xf>
    <xf numFmtId="0" fontId="19" fillId="0" borderId="11" xfId="0" applyFont="1" applyBorder="1"/>
    <xf numFmtId="0" fontId="19" fillId="0" borderId="12" xfId="0" applyFont="1" applyBorder="1"/>
    <xf numFmtId="4" fontId="1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2" fontId="6" fillId="0" borderId="0" xfId="0" applyNumberFormat="1" applyFont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3" fontId="14" fillId="0" borderId="2" xfId="0" applyNumberFormat="1" applyFont="1" applyBorder="1" applyAlignment="1">
      <alignment horizontal="center" vertical="top" wrapText="1"/>
    </xf>
    <xf numFmtId="3" fontId="14" fillId="0" borderId="9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center" vertical="top" wrapText="1"/>
    </xf>
    <xf numFmtId="3" fontId="14" fillId="0" borderId="6" xfId="0" applyNumberFormat="1" applyFont="1" applyBorder="1" applyAlignment="1">
      <alignment horizontal="center" vertical="top" wrapText="1"/>
    </xf>
    <xf numFmtId="9" fontId="14" fillId="0" borderId="1" xfId="0" applyNumberFormat="1" applyFont="1" applyBorder="1" applyAlignment="1">
      <alignment horizontal="center" vertical="top" wrapText="1"/>
    </xf>
    <xf numFmtId="9" fontId="14" fillId="0" borderId="5" xfId="0" applyNumberFormat="1" applyFont="1" applyBorder="1" applyAlignment="1">
      <alignment horizontal="center" vertical="top" wrapText="1"/>
    </xf>
    <xf numFmtId="9" fontId="14" fillId="0" borderId="6" xfId="0" applyNumberFormat="1" applyFont="1" applyBorder="1" applyAlignment="1">
      <alignment horizontal="center" vertical="top" wrapText="1"/>
    </xf>
    <xf numFmtId="3" fontId="14" fillId="0" borderId="5" xfId="0" applyNumberFormat="1" applyFont="1" applyFill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top" wrapText="1"/>
    </xf>
    <xf numFmtId="3" fontId="14" fillId="0" borderId="7" xfId="0" applyNumberFormat="1" applyFont="1" applyBorder="1" applyAlignment="1">
      <alignment horizontal="center" vertical="top" wrapText="1"/>
    </xf>
    <xf numFmtId="3" fontId="14" fillId="0" borderId="4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9" fillId="0" borderId="9" xfId="0" applyFont="1" applyBorder="1"/>
    <xf numFmtId="0" fontId="19" fillId="0" borderId="10" xfId="0" applyFont="1" applyBorder="1"/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top" wrapText="1"/>
    </xf>
    <xf numFmtId="14" fontId="14" fillId="0" borderId="8" xfId="0" applyNumberFormat="1" applyFont="1" applyFill="1" applyBorder="1" applyAlignment="1">
      <alignment horizontal="center" vertical="top" wrapText="1"/>
    </xf>
    <xf numFmtId="0" fontId="14" fillId="0" borderId="8" xfId="0" applyNumberFormat="1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49" fontId="14" fillId="0" borderId="6" xfId="0" applyNumberFormat="1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left" vertical="top"/>
    </xf>
    <xf numFmtId="49" fontId="14" fillId="0" borderId="6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left" vertical="top" wrapText="1"/>
    </xf>
    <xf numFmtId="0" fontId="14" fillId="0" borderId="6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 indent="2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0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6" fillId="0" borderId="1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8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7" xfId="0" applyNumberFormat="1" applyFont="1" applyBorder="1" applyAlignment="1">
      <alignment horizontal="left" vertical="top" wrapText="1" indent="1"/>
    </xf>
    <xf numFmtId="0" fontId="10" fillId="2" borderId="0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0" fillId="0" borderId="9" xfId="0" applyFill="1" applyBorder="1"/>
    <xf numFmtId="0" fontId="0" fillId="0" borderId="10" xfId="0" applyFill="1" applyBorder="1"/>
    <xf numFmtId="49" fontId="9" fillId="0" borderId="5" xfId="0" applyNumberFormat="1" applyFont="1" applyFill="1" applyBorder="1" applyAlignment="1">
      <alignment horizontal="left" vertical="top"/>
    </xf>
    <xf numFmtId="49" fontId="9" fillId="0" borderId="6" xfId="0" applyNumberFormat="1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4" fontId="9" fillId="0" borderId="13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9" fontId="9" fillId="0" borderId="4" xfId="0" applyNumberFormat="1" applyFont="1" applyFill="1" applyBorder="1" applyAlignment="1">
      <alignment horizontal="center" vertical="top" wrapText="1"/>
    </xf>
    <xf numFmtId="9" fontId="9" fillId="0" borderId="0" xfId="0" applyNumberFormat="1" applyFont="1" applyFill="1" applyBorder="1" applyAlignment="1">
      <alignment horizontal="center" vertical="top" wrapText="1"/>
    </xf>
    <xf numFmtId="9" fontId="9" fillId="0" borderId="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7" xfId="0" applyNumberFormat="1" applyFont="1" applyBorder="1" applyAlignment="1">
      <alignment horizontal="left" vertical="center" wrapText="1" indent="1"/>
    </xf>
    <xf numFmtId="3" fontId="9" fillId="0" borderId="4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 indent="1"/>
    </xf>
    <xf numFmtId="0" fontId="9" fillId="0" borderId="8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top"/>
    </xf>
    <xf numFmtId="49" fontId="9" fillId="0" borderId="16" xfId="0" applyNumberFormat="1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 wrapText="1" indent="1"/>
    </xf>
    <xf numFmtId="0" fontId="6" fillId="0" borderId="8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left" vertical="top"/>
    </xf>
    <xf numFmtId="3" fontId="9" fillId="0" borderId="6" xfId="0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 indent="1"/>
    </xf>
    <xf numFmtId="49" fontId="6" fillId="0" borderId="5" xfId="0" applyNumberFormat="1" applyFont="1" applyBorder="1" applyAlignment="1">
      <alignment horizontal="left" vertical="top" wrapText="1" indent="1"/>
    </xf>
    <xf numFmtId="49" fontId="6" fillId="0" borderId="6" xfId="0" applyNumberFormat="1" applyFont="1" applyBorder="1" applyAlignment="1">
      <alignment horizontal="left" vertical="top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3" fontId="9" fillId="0" borderId="2" xfId="0" applyNumberFormat="1" applyFont="1" applyFill="1" applyBorder="1" applyAlignment="1">
      <alignment horizontal="center" vertical="top" wrapText="1"/>
    </xf>
    <xf numFmtId="3" fontId="9" fillId="0" borderId="9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 wrapText="1" indent="1"/>
    </xf>
    <xf numFmtId="49" fontId="9" fillId="0" borderId="7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 indent="1"/>
    </xf>
    <xf numFmtId="0" fontId="23" fillId="0" borderId="11" xfId="0" applyFont="1" applyFill="1" applyBorder="1"/>
    <xf numFmtId="0" fontId="23" fillId="0" borderId="12" xfId="0" applyFont="1" applyFill="1" applyBorder="1"/>
    <xf numFmtId="0" fontId="9" fillId="0" borderId="0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9" fontId="9" fillId="0" borderId="2" xfId="0" applyNumberFormat="1" applyFont="1" applyBorder="1" applyAlignment="1">
      <alignment horizontal="center" vertical="top" wrapText="1"/>
    </xf>
    <xf numFmtId="9" fontId="9" fillId="0" borderId="9" xfId="0" applyNumberFormat="1" applyFont="1" applyBorder="1" applyAlignment="1">
      <alignment horizontal="center" vertical="top" wrapText="1"/>
    </xf>
    <xf numFmtId="9" fontId="9" fillId="0" borderId="10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14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4" fontId="14" fillId="2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49" fontId="14" fillId="0" borderId="6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9"/>
  <sheetViews>
    <sheetView tabSelected="1" view="pageBreakPreview" zoomScaleNormal="100" workbookViewId="0">
      <selection activeCell="KU52" sqref="KU52"/>
    </sheetView>
  </sheetViews>
  <sheetFormatPr defaultColWidth="0.85546875" defaultRowHeight="12.75" customHeight="1"/>
  <cols>
    <col min="1" max="112" width="0.85546875" style="2"/>
    <col min="113" max="113" width="10.140625" style="2" hidden="1" customWidth="1"/>
    <col min="114" max="266" width="0" style="2" hidden="1" customWidth="1"/>
    <col min="267" max="16384" width="0.85546875" style="2"/>
  </cols>
  <sheetData>
    <row r="1" spans="1:23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397" t="s">
        <v>45</v>
      </c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  <c r="CF1" s="397"/>
      <c r="CG1" s="397"/>
      <c r="CH1" s="397"/>
      <c r="CI1" s="397"/>
      <c r="CJ1" s="397"/>
      <c r="CK1" s="397"/>
      <c r="CL1" s="397"/>
      <c r="CM1" s="397"/>
      <c r="CN1" s="397"/>
      <c r="CO1" s="397"/>
      <c r="CP1" s="397"/>
      <c r="CQ1" s="397"/>
      <c r="CR1" s="397"/>
      <c r="CS1" s="397"/>
      <c r="CT1" s="397"/>
      <c r="CU1" s="397"/>
      <c r="CV1" s="397"/>
      <c r="CW1" s="397"/>
      <c r="CX1" s="397"/>
      <c r="CY1" s="397"/>
      <c r="CZ1" s="397"/>
      <c r="DA1" s="397"/>
      <c r="DB1" s="397"/>
      <c r="DC1" s="397"/>
      <c r="DD1" s="397"/>
      <c r="DE1" s="397"/>
      <c r="DF1" s="397"/>
      <c r="DG1" s="397"/>
      <c r="DH1" s="397"/>
      <c r="DU1" s="397"/>
      <c r="DV1" s="397"/>
      <c r="DW1" s="397"/>
      <c r="DX1" s="397"/>
      <c r="DY1" s="397"/>
      <c r="DZ1" s="397"/>
      <c r="EA1" s="397"/>
      <c r="EB1" s="397"/>
      <c r="EC1" s="397"/>
      <c r="ED1" s="397"/>
      <c r="EE1" s="397"/>
      <c r="EF1" s="397"/>
      <c r="EG1" s="397"/>
      <c r="EH1" s="397"/>
      <c r="EI1" s="397"/>
      <c r="EJ1" s="397"/>
      <c r="EK1" s="397"/>
      <c r="EL1" s="397"/>
      <c r="EM1" s="397"/>
      <c r="EN1" s="397"/>
      <c r="EO1" s="397"/>
      <c r="EP1" s="397"/>
      <c r="EQ1" s="397"/>
      <c r="ER1" s="397"/>
      <c r="ES1" s="397"/>
      <c r="ET1" s="397"/>
      <c r="EU1" s="397"/>
      <c r="EV1" s="397"/>
      <c r="EW1" s="397"/>
      <c r="EX1" s="397"/>
      <c r="EY1" s="397"/>
      <c r="EZ1" s="397"/>
      <c r="FA1" s="397"/>
      <c r="FB1" s="397"/>
      <c r="FC1" s="397"/>
      <c r="FD1" s="397"/>
      <c r="FE1" s="397"/>
      <c r="FF1" s="397"/>
      <c r="FG1" s="397"/>
      <c r="FH1" s="397"/>
      <c r="FI1" s="397"/>
      <c r="FJ1" s="397"/>
      <c r="FK1" s="397"/>
      <c r="FL1" s="397"/>
      <c r="FM1" s="397"/>
      <c r="FN1" s="397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</row>
    <row r="2" spans="1:237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402" t="s">
        <v>188</v>
      </c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U2" s="405"/>
      <c r="DV2" s="405"/>
      <c r="DW2" s="405"/>
      <c r="DX2" s="405"/>
      <c r="DY2" s="405"/>
      <c r="DZ2" s="405"/>
      <c r="EA2" s="405"/>
      <c r="EB2" s="405"/>
      <c r="EC2" s="405"/>
      <c r="ED2" s="405"/>
      <c r="EE2" s="405"/>
      <c r="EF2" s="405"/>
      <c r="EG2" s="405"/>
      <c r="EH2" s="405"/>
      <c r="EI2" s="405"/>
      <c r="EJ2" s="405"/>
      <c r="EK2" s="405"/>
      <c r="EL2" s="405"/>
      <c r="EM2" s="405"/>
      <c r="EN2" s="405"/>
      <c r="EO2" s="405"/>
      <c r="EP2" s="405"/>
      <c r="EQ2" s="405"/>
      <c r="ER2" s="405"/>
      <c r="ES2" s="405"/>
      <c r="ET2" s="405"/>
      <c r="EU2" s="405"/>
      <c r="EV2" s="405"/>
      <c r="EW2" s="405"/>
      <c r="EX2" s="405"/>
      <c r="EY2" s="405"/>
      <c r="EZ2" s="405"/>
      <c r="FA2" s="405"/>
      <c r="FB2" s="405"/>
      <c r="FC2" s="405"/>
      <c r="FD2" s="405"/>
      <c r="FE2" s="405"/>
      <c r="FF2" s="405"/>
      <c r="FG2" s="405"/>
      <c r="FH2" s="405"/>
      <c r="FI2" s="405"/>
      <c r="FJ2" s="405"/>
      <c r="FK2" s="405"/>
      <c r="FL2" s="405"/>
      <c r="FM2" s="405"/>
      <c r="FN2" s="405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</row>
    <row r="3" spans="1:237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403">
        <v>42515</v>
      </c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U3" s="406"/>
      <c r="DV3" s="407"/>
      <c r="DW3" s="407"/>
      <c r="DX3" s="407"/>
      <c r="DY3" s="407"/>
      <c r="DZ3" s="407"/>
      <c r="EA3" s="407"/>
      <c r="EB3" s="407"/>
      <c r="EC3" s="407"/>
      <c r="ED3" s="407"/>
      <c r="EE3" s="407"/>
      <c r="EF3" s="407"/>
      <c r="EG3" s="407"/>
      <c r="EH3" s="407"/>
      <c r="EI3" s="407"/>
      <c r="EJ3" s="407"/>
      <c r="EK3" s="407"/>
      <c r="EL3" s="407"/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  <c r="EY3" s="407"/>
      <c r="EZ3" s="407"/>
      <c r="FA3" s="407"/>
      <c r="FB3" s="407"/>
      <c r="FC3" s="407"/>
      <c r="FD3" s="407"/>
      <c r="FE3" s="407"/>
      <c r="FF3" s="407"/>
      <c r="FG3" s="407"/>
      <c r="FH3" s="407"/>
      <c r="FI3" s="407"/>
      <c r="FJ3" s="407"/>
      <c r="FK3" s="407"/>
      <c r="FL3" s="407"/>
      <c r="FM3" s="407"/>
      <c r="FN3" s="407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</row>
    <row r="4" spans="1:237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398" t="s">
        <v>60</v>
      </c>
      <c r="BP4" s="398"/>
      <c r="BQ4" s="398"/>
      <c r="BR4" s="398"/>
      <c r="BS4" s="398"/>
      <c r="BT4" s="398"/>
      <c r="BU4" s="398"/>
      <c r="BV4" s="398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398"/>
      <c r="CH4" s="398"/>
      <c r="CI4" s="398"/>
      <c r="CJ4" s="398"/>
      <c r="CK4" s="398"/>
      <c r="CL4" s="398"/>
      <c r="CM4" s="398"/>
      <c r="CN4" s="398"/>
      <c r="CO4" s="398"/>
      <c r="CP4" s="398"/>
      <c r="CQ4" s="398"/>
      <c r="CR4" s="398"/>
      <c r="CS4" s="398"/>
      <c r="CT4" s="398"/>
      <c r="CU4" s="398"/>
      <c r="CV4" s="398"/>
      <c r="CW4" s="398"/>
      <c r="CX4" s="398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U4" s="398"/>
      <c r="DV4" s="398"/>
      <c r="DW4" s="398"/>
      <c r="DX4" s="398"/>
      <c r="DY4" s="398"/>
      <c r="DZ4" s="398"/>
      <c r="EA4" s="398"/>
      <c r="EB4" s="398"/>
      <c r="EC4" s="398"/>
      <c r="ED4" s="398"/>
      <c r="EE4" s="398"/>
      <c r="EF4" s="398"/>
      <c r="EG4" s="398"/>
      <c r="EH4" s="398"/>
      <c r="EI4" s="398"/>
      <c r="EJ4" s="398"/>
      <c r="EK4" s="398"/>
      <c r="EL4" s="398"/>
      <c r="EM4" s="398"/>
      <c r="EN4" s="398"/>
      <c r="EO4" s="398"/>
      <c r="EP4" s="398"/>
      <c r="EQ4" s="398"/>
      <c r="ER4" s="398"/>
      <c r="ES4" s="398"/>
      <c r="ET4" s="398"/>
      <c r="EU4" s="398"/>
      <c r="EV4" s="398"/>
      <c r="EW4" s="398"/>
      <c r="EX4" s="398"/>
      <c r="EY4" s="398"/>
      <c r="EZ4" s="398"/>
      <c r="FA4" s="398"/>
      <c r="FB4" s="398"/>
      <c r="FC4" s="398"/>
      <c r="FD4" s="398"/>
      <c r="FE4" s="398"/>
      <c r="FF4" s="398"/>
      <c r="FG4" s="398"/>
      <c r="FH4" s="398"/>
      <c r="FI4" s="398"/>
      <c r="FJ4" s="398"/>
      <c r="FK4" s="398"/>
      <c r="FL4" s="398"/>
      <c r="FM4" s="398"/>
      <c r="FN4" s="398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</row>
    <row r="5" spans="1:237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399" t="s">
        <v>59</v>
      </c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399"/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399"/>
      <c r="FL5" s="399"/>
      <c r="FM5" s="399"/>
      <c r="FN5" s="399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</row>
    <row r="6" spans="1:237" ht="21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12"/>
      <c r="CI6" s="221" t="s">
        <v>201</v>
      </c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U6" s="408"/>
      <c r="DV6" s="408"/>
      <c r="DW6" s="408"/>
      <c r="DX6" s="408"/>
      <c r="DY6" s="408"/>
      <c r="DZ6" s="408"/>
      <c r="EA6" s="408"/>
      <c r="EB6" s="408"/>
      <c r="EC6" s="408"/>
      <c r="ED6" s="408"/>
      <c r="EE6" s="408"/>
      <c r="EF6" s="408"/>
      <c r="EG6" s="408"/>
      <c r="EH6" s="408"/>
      <c r="EI6" s="408"/>
      <c r="EJ6" s="408"/>
      <c r="EK6" s="408"/>
      <c r="EL6" s="408"/>
      <c r="EM6" s="408"/>
      <c r="EN6" s="1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</row>
    <row r="7" spans="1:237" s="6" customForma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400" t="s">
        <v>41</v>
      </c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39"/>
      <c r="CI7" s="401" t="s">
        <v>42</v>
      </c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U7" s="400"/>
      <c r="DV7" s="400"/>
      <c r="DW7" s="400"/>
      <c r="DX7" s="400"/>
      <c r="DY7" s="400"/>
      <c r="DZ7" s="400"/>
      <c r="EA7" s="400"/>
      <c r="EB7" s="400"/>
      <c r="EC7" s="400"/>
      <c r="ED7" s="400"/>
      <c r="EE7" s="400"/>
      <c r="EF7" s="400"/>
      <c r="EG7" s="400"/>
      <c r="EH7" s="400"/>
      <c r="EI7" s="400"/>
      <c r="EJ7" s="400"/>
      <c r="EK7" s="400"/>
      <c r="EL7" s="400"/>
      <c r="EM7" s="400"/>
      <c r="EN7" s="39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  <c r="FF7" s="401"/>
      <c r="FG7" s="401"/>
      <c r="FH7" s="401"/>
      <c r="FI7" s="401"/>
      <c r="FJ7" s="401"/>
      <c r="FK7" s="401"/>
      <c r="FL7" s="401"/>
      <c r="FM7" s="401"/>
      <c r="FN7" s="401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</row>
    <row r="8" spans="1:237" s="6" customFormat="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6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</row>
    <row r="9" spans="1:237" s="3" customFormat="1" ht="15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 t="s">
        <v>43</v>
      </c>
      <c r="BP9" s="38"/>
      <c r="BQ9" s="277" t="s">
        <v>202</v>
      </c>
      <c r="BR9" s="277"/>
      <c r="BS9" s="277"/>
      <c r="BT9" s="277"/>
      <c r="BU9" s="277"/>
      <c r="BV9" s="277"/>
      <c r="BW9" s="216" t="s">
        <v>43</v>
      </c>
      <c r="BX9" s="216"/>
      <c r="BY9" s="221" t="s">
        <v>157</v>
      </c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16">
        <v>20</v>
      </c>
      <c r="CY9" s="216"/>
      <c r="CZ9" s="216"/>
      <c r="DA9" s="216"/>
      <c r="DB9" s="220" t="s">
        <v>189</v>
      </c>
      <c r="DC9" s="220"/>
      <c r="DD9" s="220"/>
      <c r="DE9" s="220"/>
      <c r="DF9" s="17" t="s">
        <v>0</v>
      </c>
      <c r="DG9" s="17"/>
      <c r="DH9" s="17"/>
      <c r="DU9" s="11"/>
      <c r="DV9" s="38"/>
      <c r="DW9" s="81"/>
      <c r="DX9" s="81"/>
      <c r="DY9" s="81"/>
      <c r="DZ9" s="81"/>
      <c r="EA9" s="81"/>
      <c r="EB9" s="81"/>
      <c r="EC9" s="216"/>
      <c r="ED9" s="216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216"/>
      <c r="FE9" s="216"/>
      <c r="FF9" s="216"/>
      <c r="FG9" s="216"/>
      <c r="FH9" s="80"/>
      <c r="FI9" s="80"/>
      <c r="FJ9" s="80"/>
      <c r="FK9" s="80"/>
      <c r="FL9" s="17"/>
      <c r="FM9" s="17"/>
      <c r="FN9" s="17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</row>
    <row r="10" spans="1:237" s="3" customFormat="1" ht="8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8"/>
      <c r="BQ10" s="18"/>
      <c r="BR10" s="18"/>
      <c r="BS10" s="19"/>
      <c r="BT10" s="19"/>
      <c r="BU10" s="19"/>
      <c r="BV10" s="19"/>
      <c r="BW10" s="17"/>
      <c r="BX10" s="17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18"/>
      <c r="CY10" s="18"/>
      <c r="CZ10" s="18"/>
      <c r="DA10" s="18"/>
      <c r="DB10" s="21"/>
      <c r="DC10" s="21"/>
      <c r="DD10" s="21"/>
      <c r="DE10" s="21"/>
      <c r="DF10" s="17"/>
      <c r="DG10" s="17"/>
      <c r="DH10" s="17"/>
    </row>
    <row r="11" spans="1:237" s="3" customFormat="1" ht="1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</row>
    <row r="12" spans="1:237" s="9" customFormat="1" ht="15" customHeight="1">
      <c r="A12" s="173" t="s">
        <v>46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</row>
    <row r="13" spans="1:237" s="9" customFormat="1" ht="15" customHeight="1">
      <c r="A13" s="173" t="s">
        <v>158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</row>
    <row r="14" spans="1:237" s="7" customFormat="1" ht="15.75" customHeight="1">
      <c r="A14" s="173" t="s">
        <v>203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</row>
    <row r="15" spans="1:237" s="9" customFormat="1" ht="15" customHeight="1">
      <c r="A15" s="173" t="s">
        <v>57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</row>
    <row r="16" spans="1:237" s="9" customFormat="1" ht="15" customHeight="1">
      <c r="A16" s="173" t="s">
        <v>243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</row>
    <row r="17" spans="1:201" s="8" customFormat="1" ht="1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</row>
    <row r="18" spans="1:201" s="1" customFormat="1" ht="14.25" customHeight="1">
      <c r="A18" s="23"/>
      <c r="B18" s="23"/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3"/>
      <c r="CY18" s="23"/>
      <c r="CZ18" s="23"/>
      <c r="DA18" s="23"/>
      <c r="DB18" s="23"/>
      <c r="DC18" s="23"/>
      <c r="DD18" s="23"/>
      <c r="DE18" s="23"/>
      <c r="DF18" s="24"/>
      <c r="DG18" s="24"/>
      <c r="DH18" s="24"/>
    </row>
    <row r="19" spans="1:201" s="4" customFormat="1" ht="15.75">
      <c r="A19" s="215" t="s">
        <v>24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</row>
    <row r="20" spans="1:201" s="4" customFormat="1" ht="9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7"/>
      <c r="DG20" s="27"/>
      <c r="DH20" s="27"/>
    </row>
    <row r="21" spans="1:201" s="3" customFormat="1" ht="27" customHeight="1">
      <c r="A21" s="217" t="s">
        <v>1</v>
      </c>
      <c r="B21" s="218"/>
      <c r="C21" s="218"/>
      <c r="D21" s="218"/>
      <c r="E21" s="218"/>
      <c r="F21" s="219"/>
      <c r="G21" s="28"/>
      <c r="H21" s="57" t="s">
        <v>13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8"/>
      <c r="AT21" s="28"/>
      <c r="AU21" s="227" t="s">
        <v>204</v>
      </c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8"/>
      <c r="EB21" s="28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8"/>
    </row>
    <row r="22" spans="1:201" s="3" customFormat="1" ht="27" customHeight="1">
      <c r="A22" s="217" t="s">
        <v>2</v>
      </c>
      <c r="B22" s="218"/>
      <c r="C22" s="218"/>
      <c r="D22" s="218"/>
      <c r="E22" s="218"/>
      <c r="F22" s="219"/>
      <c r="G22" s="28"/>
      <c r="H22" s="57" t="s">
        <v>14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8"/>
      <c r="AT22" s="28"/>
      <c r="AU22" s="297" t="s">
        <v>205</v>
      </c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8"/>
      <c r="EB22" s="28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8"/>
    </row>
    <row r="23" spans="1:201" s="3" customFormat="1" ht="15.75" customHeight="1">
      <c r="A23" s="217" t="s">
        <v>8</v>
      </c>
      <c r="B23" s="218"/>
      <c r="C23" s="218"/>
      <c r="D23" s="218"/>
      <c r="E23" s="218"/>
      <c r="F23" s="219"/>
      <c r="G23" s="28"/>
      <c r="H23" s="254" t="s">
        <v>22</v>
      </c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5"/>
      <c r="AT23" s="28"/>
      <c r="AU23" s="299" t="s">
        <v>236</v>
      </c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300"/>
      <c r="EB23" s="28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2"/>
    </row>
    <row r="24" spans="1:201" s="3" customFormat="1" ht="15.75" customHeight="1">
      <c r="A24" s="231" t="s">
        <v>9</v>
      </c>
      <c r="B24" s="232"/>
      <c r="C24" s="232"/>
      <c r="D24" s="232"/>
      <c r="E24" s="232"/>
      <c r="F24" s="233"/>
      <c r="G24" s="28"/>
      <c r="H24" s="57" t="s">
        <v>23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8"/>
      <c r="AT24" s="28"/>
      <c r="AU24" s="222" t="s">
        <v>159</v>
      </c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3"/>
      <c r="EB24" s="28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6"/>
    </row>
    <row r="25" spans="1:201" s="3" customFormat="1" ht="38.25" customHeight="1">
      <c r="A25" s="237"/>
      <c r="B25" s="238"/>
      <c r="C25" s="238"/>
      <c r="D25" s="238"/>
      <c r="E25" s="238"/>
      <c r="F25" s="239"/>
      <c r="G25" s="28"/>
      <c r="H25" s="57" t="s">
        <v>61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  <c r="AT25" s="28"/>
      <c r="AU25" s="301" t="s">
        <v>190</v>
      </c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2"/>
      <c r="EB25" s="28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6"/>
    </row>
    <row r="26" spans="1:201" s="3" customFormat="1" ht="15.75">
      <c r="A26" s="217" t="s">
        <v>10</v>
      </c>
      <c r="B26" s="218"/>
      <c r="C26" s="218"/>
      <c r="D26" s="218"/>
      <c r="E26" s="218"/>
      <c r="F26" s="219"/>
      <c r="G26" s="28"/>
      <c r="H26" s="57" t="s">
        <v>15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8"/>
      <c r="AT26" s="28"/>
      <c r="AU26" s="248" t="s">
        <v>206</v>
      </c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9"/>
      <c r="EB26" s="28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4"/>
    </row>
    <row r="27" spans="1:201" s="3" customFormat="1" ht="15.75">
      <c r="A27" s="217" t="s">
        <v>11</v>
      </c>
      <c r="B27" s="218"/>
      <c r="C27" s="218"/>
      <c r="D27" s="218"/>
      <c r="E27" s="218"/>
      <c r="F27" s="219"/>
      <c r="G27" s="28"/>
      <c r="H27" s="57" t="s">
        <v>58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8"/>
      <c r="AT27" s="28"/>
      <c r="AU27" s="248" t="s">
        <v>207</v>
      </c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9"/>
      <c r="EB27" s="28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4"/>
    </row>
    <row r="28" spans="1:201" s="3" customFormat="1" ht="27" customHeight="1">
      <c r="A28" s="231" t="s">
        <v>12</v>
      </c>
      <c r="B28" s="232"/>
      <c r="C28" s="232"/>
      <c r="D28" s="232"/>
      <c r="E28" s="232"/>
      <c r="F28" s="233"/>
      <c r="G28" s="29"/>
      <c r="H28" s="254" t="s">
        <v>47</v>
      </c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5"/>
    </row>
    <row r="29" spans="1:201" s="3" customFormat="1" ht="15.75" customHeight="1">
      <c r="A29" s="234"/>
      <c r="B29" s="235"/>
      <c r="C29" s="235"/>
      <c r="D29" s="235"/>
      <c r="E29" s="235"/>
      <c r="F29" s="236"/>
      <c r="G29" s="100" t="s">
        <v>70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 t="s">
        <v>71</v>
      </c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313" t="s">
        <v>72</v>
      </c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 t="s">
        <v>73</v>
      </c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</row>
    <row r="30" spans="1:201" s="3" customFormat="1" ht="51" customHeight="1">
      <c r="A30" s="234"/>
      <c r="B30" s="235"/>
      <c r="C30" s="235"/>
      <c r="D30" s="235"/>
      <c r="E30" s="235"/>
      <c r="F30" s="236"/>
      <c r="G30" s="306" t="s">
        <v>237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263">
        <v>115</v>
      </c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30">
        <v>42108</v>
      </c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 t="s">
        <v>76</v>
      </c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</row>
    <row r="31" spans="1:201" s="3" customFormat="1" ht="91.5" customHeight="1">
      <c r="A31" s="234"/>
      <c r="B31" s="235"/>
      <c r="C31" s="235"/>
      <c r="D31" s="235"/>
      <c r="E31" s="235"/>
      <c r="F31" s="236"/>
      <c r="G31" s="306" t="s">
        <v>238</v>
      </c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263">
        <v>406</v>
      </c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30">
        <v>42291</v>
      </c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 t="s">
        <v>76</v>
      </c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</row>
    <row r="32" spans="1:201" s="3" customFormat="1" ht="48.75" customHeight="1">
      <c r="A32" s="234"/>
      <c r="B32" s="235"/>
      <c r="C32" s="235"/>
      <c r="D32" s="235"/>
      <c r="E32" s="235"/>
      <c r="F32" s="236"/>
      <c r="G32" s="314" t="s">
        <v>75</v>
      </c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6"/>
      <c r="AT32" s="250" t="s">
        <v>242</v>
      </c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3">
        <v>42173</v>
      </c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1" t="s">
        <v>74</v>
      </c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48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54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6"/>
    </row>
    <row r="33" spans="1:240" s="3" customFormat="1" ht="51" customHeight="1">
      <c r="A33" s="234"/>
      <c r="B33" s="235"/>
      <c r="C33" s="235"/>
      <c r="D33" s="235"/>
      <c r="E33" s="235"/>
      <c r="F33" s="236"/>
      <c r="G33" s="317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9"/>
      <c r="AT33" s="252" t="s">
        <v>244</v>
      </c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3">
        <v>42191</v>
      </c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49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157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9"/>
    </row>
    <row r="34" spans="1:240" s="3" customFormat="1" ht="49.5" customHeight="1">
      <c r="A34" s="234"/>
      <c r="B34" s="235"/>
      <c r="C34" s="235"/>
      <c r="D34" s="235"/>
      <c r="E34" s="235"/>
      <c r="F34" s="236"/>
      <c r="G34" s="320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2"/>
      <c r="AT34" s="252" t="s">
        <v>245</v>
      </c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3">
        <v>42292</v>
      </c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48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60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2"/>
    </row>
    <row r="35" spans="1:240" s="3" customFormat="1" ht="39.75" customHeight="1">
      <c r="A35" s="234"/>
      <c r="B35" s="235"/>
      <c r="C35" s="235"/>
      <c r="D35" s="235"/>
      <c r="E35" s="235"/>
      <c r="F35" s="236"/>
      <c r="G35" s="312" t="s">
        <v>182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07" t="s">
        <v>239</v>
      </c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230">
        <v>42181</v>
      </c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 t="s">
        <v>74</v>
      </c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8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</row>
    <row r="36" spans="1:240" s="3" customFormat="1" ht="27" customHeight="1">
      <c r="A36" s="234"/>
      <c r="B36" s="235"/>
      <c r="C36" s="235"/>
      <c r="D36" s="235"/>
      <c r="E36" s="235"/>
      <c r="F36" s="236"/>
      <c r="G36" s="306" t="s">
        <v>77</v>
      </c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7" t="s">
        <v>240</v>
      </c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230">
        <v>42181</v>
      </c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 t="s">
        <v>74</v>
      </c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8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</row>
    <row r="37" spans="1:240" s="3" customFormat="1" ht="15.75" customHeight="1">
      <c r="A37" s="237"/>
      <c r="B37" s="238"/>
      <c r="C37" s="238"/>
      <c r="D37" s="238"/>
      <c r="E37" s="238"/>
      <c r="F37" s="239"/>
      <c r="G37" s="306" t="s">
        <v>78</v>
      </c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7" t="s">
        <v>241</v>
      </c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230">
        <v>42219</v>
      </c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 t="s">
        <v>74</v>
      </c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</row>
    <row r="38" spans="1:240" s="3" customFormat="1" ht="15.75" customHeight="1">
      <c r="A38" s="217" t="s">
        <v>16</v>
      </c>
      <c r="B38" s="218"/>
      <c r="C38" s="218"/>
      <c r="D38" s="218"/>
      <c r="E38" s="218"/>
      <c r="F38" s="219"/>
      <c r="G38" s="31"/>
      <c r="H38" s="308" t="s">
        <v>62</v>
      </c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9"/>
    </row>
    <row r="39" spans="1:240" s="3" customFormat="1" ht="15.75" customHeight="1">
      <c r="A39" s="217" t="s">
        <v>66</v>
      </c>
      <c r="B39" s="218"/>
      <c r="C39" s="218"/>
      <c r="D39" s="218"/>
      <c r="E39" s="218"/>
      <c r="F39" s="219"/>
      <c r="G39" s="28"/>
      <c r="H39" s="254" t="s">
        <v>99</v>
      </c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5"/>
      <c r="AT39" s="28"/>
      <c r="AU39" s="310" t="s">
        <v>160</v>
      </c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1"/>
      <c r="EE39" s="28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4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</row>
    <row r="40" spans="1:240" s="3" customFormat="1" ht="27.75" customHeight="1">
      <c r="A40" s="217" t="s">
        <v>67</v>
      </c>
      <c r="B40" s="218"/>
      <c r="C40" s="218"/>
      <c r="D40" s="218"/>
      <c r="E40" s="218"/>
      <c r="F40" s="219"/>
      <c r="G40" s="28"/>
      <c r="H40" s="254" t="s">
        <v>19</v>
      </c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5"/>
      <c r="AT40" s="28"/>
      <c r="AU40" s="323" t="s">
        <v>251</v>
      </c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4"/>
      <c r="EE40" s="28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2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</row>
    <row r="41" spans="1:240" s="3" customFormat="1" ht="15.75" customHeight="1">
      <c r="A41" s="231" t="s">
        <v>17</v>
      </c>
      <c r="B41" s="232"/>
      <c r="C41" s="232"/>
      <c r="D41" s="232"/>
      <c r="E41" s="232"/>
      <c r="F41" s="233"/>
      <c r="G41" s="30"/>
      <c r="H41" s="254" t="s">
        <v>65</v>
      </c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5"/>
    </row>
    <row r="42" spans="1:240" s="3" customFormat="1" ht="27" customHeight="1">
      <c r="A42" s="231" t="s">
        <v>63</v>
      </c>
      <c r="B42" s="232"/>
      <c r="C42" s="232"/>
      <c r="D42" s="232"/>
      <c r="E42" s="232"/>
      <c r="F42" s="233"/>
      <c r="G42" s="30"/>
      <c r="H42" s="254" t="s">
        <v>68</v>
      </c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5"/>
      <c r="AT42" s="28"/>
      <c r="AU42" s="299" t="s">
        <v>208</v>
      </c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300"/>
      <c r="EE42" s="28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2"/>
    </row>
    <row r="43" spans="1:240" s="3" customFormat="1" ht="15.75" customHeight="1">
      <c r="A43" s="217" t="s">
        <v>64</v>
      </c>
      <c r="B43" s="218"/>
      <c r="C43" s="218"/>
      <c r="D43" s="218"/>
      <c r="E43" s="218"/>
      <c r="F43" s="219"/>
      <c r="G43" s="30"/>
      <c r="H43" s="254" t="s">
        <v>69</v>
      </c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5"/>
      <c r="AT43" s="28"/>
      <c r="AU43" s="248" t="s">
        <v>209</v>
      </c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9"/>
      <c r="EE43" s="28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3"/>
      <c r="GC43" s="163"/>
      <c r="GD43" s="163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3"/>
      <c r="GP43" s="163"/>
      <c r="GQ43" s="163"/>
      <c r="GR43" s="163"/>
      <c r="GS43" s="164"/>
    </row>
    <row r="44" spans="1:240" s="3" customFormat="1" ht="15.75" customHeight="1">
      <c r="A44" s="231" t="s">
        <v>18</v>
      </c>
      <c r="B44" s="232"/>
      <c r="C44" s="232"/>
      <c r="D44" s="232"/>
      <c r="E44" s="232"/>
      <c r="F44" s="233"/>
      <c r="G44" s="28"/>
      <c r="H44" s="57" t="s">
        <v>79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8"/>
    </row>
    <row r="45" spans="1:240" s="3" customFormat="1" ht="15.75" customHeight="1">
      <c r="A45" s="234"/>
      <c r="B45" s="235"/>
      <c r="C45" s="235"/>
      <c r="D45" s="235"/>
      <c r="E45" s="235"/>
      <c r="F45" s="236"/>
      <c r="G45" s="97" t="s">
        <v>80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9"/>
      <c r="AT45" s="97" t="s">
        <v>81</v>
      </c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9"/>
    </row>
    <row r="46" spans="1:240" s="3" customFormat="1" ht="15.75" customHeight="1">
      <c r="A46" s="234"/>
      <c r="B46" s="235"/>
      <c r="C46" s="235"/>
      <c r="D46" s="235"/>
      <c r="E46" s="235"/>
      <c r="F46" s="236"/>
      <c r="G46" s="28"/>
      <c r="H46" s="225" t="s">
        <v>210</v>
      </c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6"/>
      <c r="AT46" s="28"/>
      <c r="AU46" s="222" t="s">
        <v>211</v>
      </c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3"/>
      <c r="EE46" s="28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3"/>
      <c r="FR46" s="40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5"/>
    </row>
    <row r="47" spans="1:240" s="3" customFormat="1" ht="15.75" customHeight="1">
      <c r="A47" s="234"/>
      <c r="B47" s="235"/>
      <c r="C47" s="235"/>
      <c r="D47" s="235"/>
      <c r="E47" s="235"/>
      <c r="F47" s="236"/>
      <c r="G47" s="28"/>
      <c r="H47" s="225" t="s">
        <v>212</v>
      </c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6"/>
      <c r="AT47" s="28"/>
      <c r="AU47" s="222" t="s">
        <v>213</v>
      </c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EE47" s="28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3"/>
      <c r="FR47" s="40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5"/>
    </row>
    <row r="48" spans="1:240" s="3" customFormat="1" ht="15.75" customHeight="1">
      <c r="A48" s="234"/>
      <c r="B48" s="235"/>
      <c r="C48" s="235"/>
      <c r="D48" s="235"/>
      <c r="E48" s="235"/>
      <c r="F48" s="236"/>
      <c r="G48" s="28"/>
      <c r="H48" s="225" t="s">
        <v>214</v>
      </c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6"/>
      <c r="AT48" s="28"/>
      <c r="AU48" s="222" t="s">
        <v>211</v>
      </c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3"/>
      <c r="EE48" s="28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3"/>
      <c r="FR48" s="40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5"/>
    </row>
    <row r="49" spans="1:240" s="3" customFormat="1" ht="26.25" customHeight="1">
      <c r="A49" s="234"/>
      <c r="B49" s="235"/>
      <c r="C49" s="235"/>
      <c r="D49" s="235"/>
      <c r="E49" s="235"/>
      <c r="F49" s="236"/>
      <c r="G49" s="28"/>
      <c r="H49" s="225" t="s">
        <v>215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6"/>
      <c r="AT49" s="28"/>
      <c r="AU49" s="222" t="s">
        <v>216</v>
      </c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3"/>
      <c r="EE49" s="28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3"/>
      <c r="FR49" s="40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5"/>
    </row>
    <row r="50" spans="1:240" s="3" customFormat="1" ht="26.25" customHeight="1">
      <c r="A50" s="234"/>
      <c r="B50" s="235"/>
      <c r="C50" s="235"/>
      <c r="D50" s="235"/>
      <c r="E50" s="235"/>
      <c r="F50" s="236"/>
      <c r="G50" s="28"/>
      <c r="H50" s="225" t="s">
        <v>217</v>
      </c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6"/>
      <c r="AT50" s="28"/>
      <c r="AU50" s="222" t="s">
        <v>218</v>
      </c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EE50" s="28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3"/>
      <c r="FR50" s="40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5"/>
    </row>
    <row r="51" spans="1:240" s="3" customFormat="1" ht="16.5" customHeight="1">
      <c r="A51" s="234"/>
      <c r="B51" s="235"/>
      <c r="C51" s="235"/>
      <c r="D51" s="235"/>
      <c r="E51" s="235"/>
      <c r="F51" s="236"/>
      <c r="G51" s="28"/>
      <c r="H51" s="225" t="s">
        <v>219</v>
      </c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6"/>
      <c r="AT51" s="28"/>
      <c r="AU51" s="222" t="s">
        <v>211</v>
      </c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3"/>
      <c r="EE51" s="28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3"/>
      <c r="FR51" s="40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5"/>
    </row>
    <row r="52" spans="1:240" s="3" customFormat="1" ht="41.25" customHeight="1">
      <c r="A52" s="234"/>
      <c r="B52" s="235"/>
      <c r="C52" s="235"/>
      <c r="D52" s="235"/>
      <c r="E52" s="235"/>
      <c r="F52" s="236"/>
      <c r="G52" s="28"/>
      <c r="H52" s="225" t="s">
        <v>220</v>
      </c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6"/>
      <c r="AT52" s="28"/>
      <c r="AU52" s="222" t="s">
        <v>221</v>
      </c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3"/>
      <c r="EE52" s="28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3"/>
      <c r="FR52" s="40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5"/>
    </row>
    <row r="53" spans="1:240" s="3" customFormat="1" ht="39.75" customHeight="1">
      <c r="A53" s="234"/>
      <c r="B53" s="235"/>
      <c r="C53" s="235"/>
      <c r="D53" s="235"/>
      <c r="E53" s="235"/>
      <c r="F53" s="236"/>
      <c r="G53" s="28"/>
      <c r="H53" s="225" t="s">
        <v>222</v>
      </c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6"/>
      <c r="AT53" s="28"/>
      <c r="AU53" s="222" t="s">
        <v>223</v>
      </c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3"/>
      <c r="EE53" s="28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3"/>
      <c r="FR53" s="40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5"/>
    </row>
    <row r="54" spans="1:240" s="3" customFormat="1" ht="15" customHeight="1">
      <c r="A54" s="237"/>
      <c r="B54" s="238"/>
      <c r="C54" s="238"/>
      <c r="D54" s="238"/>
      <c r="E54" s="238"/>
      <c r="F54" s="239"/>
      <c r="G54" s="28"/>
      <c r="H54" s="225" t="s">
        <v>224</v>
      </c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6"/>
      <c r="AT54" s="28"/>
      <c r="AU54" s="222" t="s">
        <v>211</v>
      </c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3"/>
      <c r="EE54" s="28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3"/>
      <c r="FR54" s="40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5"/>
    </row>
    <row r="55" spans="1:240" s="3" customFormat="1" ht="39" customHeight="1">
      <c r="A55" s="217" t="s">
        <v>20</v>
      </c>
      <c r="B55" s="218"/>
      <c r="C55" s="218"/>
      <c r="D55" s="218"/>
      <c r="E55" s="218"/>
      <c r="F55" s="219"/>
      <c r="G55" s="28"/>
      <c r="H55" s="254" t="s">
        <v>82</v>
      </c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5"/>
      <c r="AT55" s="97" t="s">
        <v>191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69" t="s">
        <v>192</v>
      </c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1"/>
      <c r="CH55" s="97" t="s">
        <v>86</v>
      </c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9"/>
    </row>
    <row r="56" spans="1:240" s="3" customFormat="1" ht="39.75" customHeight="1">
      <c r="A56" s="217" t="s">
        <v>83</v>
      </c>
      <c r="B56" s="218"/>
      <c r="C56" s="218"/>
      <c r="D56" s="218"/>
      <c r="E56" s="218"/>
      <c r="F56" s="219"/>
      <c r="G56" s="28"/>
      <c r="H56" s="254" t="s">
        <v>87</v>
      </c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5"/>
      <c r="AT56" s="224" t="s">
        <v>76</v>
      </c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9">
        <v>12</v>
      </c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8"/>
      <c r="CH56" s="303" t="s">
        <v>246</v>
      </c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5"/>
      <c r="EE56" s="59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1"/>
      <c r="EY56" s="59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1"/>
      <c r="FS56" s="59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1"/>
    </row>
    <row r="57" spans="1:240" s="3" customFormat="1" ht="27" customHeight="1">
      <c r="A57" s="217" t="s">
        <v>84</v>
      </c>
      <c r="B57" s="218"/>
      <c r="C57" s="218"/>
      <c r="D57" s="218"/>
      <c r="E57" s="218"/>
      <c r="F57" s="219"/>
      <c r="G57" s="28"/>
      <c r="H57" s="254" t="s">
        <v>88</v>
      </c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5"/>
      <c r="AT57" s="224" t="s">
        <v>76</v>
      </c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9">
        <v>12</v>
      </c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8"/>
      <c r="CH57" s="97" t="s">
        <v>94</v>
      </c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9"/>
      <c r="EE57" s="59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1"/>
      <c r="EY57" s="59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1"/>
      <c r="FS57" s="97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9"/>
    </row>
    <row r="58" spans="1:240" s="3" customFormat="1" ht="39" customHeight="1">
      <c r="A58" s="231" t="s">
        <v>85</v>
      </c>
      <c r="B58" s="232"/>
      <c r="C58" s="232"/>
      <c r="D58" s="232"/>
      <c r="E58" s="232"/>
      <c r="F58" s="233"/>
      <c r="G58" s="32"/>
      <c r="H58" s="93" t="s">
        <v>98</v>
      </c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4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45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7"/>
      <c r="CH58" s="91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1"/>
      <c r="EE58" s="11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9"/>
      <c r="EY58" s="11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9"/>
      <c r="FS58" s="91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1"/>
    </row>
    <row r="59" spans="1:240" s="3" customFormat="1" ht="15.75" customHeight="1">
      <c r="A59" s="234"/>
      <c r="B59" s="235"/>
      <c r="C59" s="235"/>
      <c r="D59" s="235"/>
      <c r="E59" s="235"/>
      <c r="F59" s="236"/>
      <c r="G59" s="241" t="s">
        <v>89</v>
      </c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3"/>
      <c r="AT59" s="240" t="s">
        <v>76</v>
      </c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62">
        <v>7</v>
      </c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4"/>
      <c r="CH59" s="133" t="s">
        <v>94</v>
      </c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5"/>
      <c r="EE59" s="130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2"/>
      <c r="EY59" s="130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2"/>
      <c r="FS59" s="133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5"/>
    </row>
    <row r="60" spans="1:240" s="3" customFormat="1" ht="15.75" customHeight="1">
      <c r="A60" s="234"/>
      <c r="B60" s="235"/>
      <c r="C60" s="235"/>
      <c r="D60" s="235"/>
      <c r="E60" s="235"/>
      <c r="F60" s="236"/>
      <c r="G60" s="241" t="s">
        <v>90</v>
      </c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3"/>
      <c r="AT60" s="240" t="s">
        <v>76</v>
      </c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62" t="s">
        <v>76</v>
      </c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4"/>
      <c r="CH60" s="133" t="s">
        <v>94</v>
      </c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5"/>
      <c r="EE60" s="130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2"/>
      <c r="EY60" s="130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2"/>
      <c r="FS60" s="133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5"/>
    </row>
    <row r="61" spans="1:240" s="3" customFormat="1" ht="15.75" customHeight="1">
      <c r="A61" s="234"/>
      <c r="B61" s="235"/>
      <c r="C61" s="235"/>
      <c r="D61" s="235"/>
      <c r="E61" s="235"/>
      <c r="F61" s="236"/>
      <c r="G61" s="241" t="s">
        <v>91</v>
      </c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3"/>
      <c r="AT61" s="240" t="s">
        <v>76</v>
      </c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62">
        <v>2</v>
      </c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4"/>
      <c r="CH61" s="133" t="s">
        <v>94</v>
      </c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5"/>
      <c r="EE61" s="130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2"/>
      <c r="EY61" s="130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2"/>
      <c r="FS61" s="133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5"/>
    </row>
    <row r="62" spans="1:240" s="3" customFormat="1" ht="15.75" customHeight="1">
      <c r="A62" s="234"/>
      <c r="B62" s="235"/>
      <c r="C62" s="235"/>
      <c r="D62" s="235"/>
      <c r="E62" s="235"/>
      <c r="F62" s="236"/>
      <c r="G62" s="241" t="s">
        <v>92</v>
      </c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3"/>
      <c r="AT62" s="240" t="s">
        <v>76</v>
      </c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62">
        <v>3</v>
      </c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4"/>
      <c r="CH62" s="133" t="s">
        <v>94</v>
      </c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5"/>
      <c r="EE62" s="130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2"/>
      <c r="EY62" s="130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2"/>
      <c r="FS62" s="133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5"/>
    </row>
    <row r="63" spans="1:240" s="3" customFormat="1" ht="15.75" customHeight="1">
      <c r="A63" s="237"/>
      <c r="B63" s="238"/>
      <c r="C63" s="238"/>
      <c r="D63" s="238"/>
      <c r="E63" s="238"/>
      <c r="F63" s="239"/>
      <c r="G63" s="333" t="s">
        <v>93</v>
      </c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5"/>
      <c r="AT63" s="65" t="s">
        <v>76</v>
      </c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336" t="s">
        <v>76</v>
      </c>
      <c r="BO63" s="337"/>
      <c r="BP63" s="337"/>
      <c r="BQ63" s="337"/>
      <c r="BR63" s="337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37"/>
      <c r="CF63" s="337"/>
      <c r="CG63" s="338"/>
      <c r="CH63" s="92" t="s">
        <v>94</v>
      </c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7"/>
      <c r="EE63" s="124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2"/>
      <c r="EY63" s="124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2"/>
      <c r="FS63" s="92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7"/>
    </row>
    <row r="64" spans="1:240" s="3" customFormat="1" ht="15.75" customHeight="1">
      <c r="A64" s="217" t="s">
        <v>21</v>
      </c>
      <c r="B64" s="218"/>
      <c r="C64" s="218"/>
      <c r="D64" s="218"/>
      <c r="E64" s="218"/>
      <c r="F64" s="219"/>
      <c r="G64" s="28"/>
      <c r="H64" s="254" t="s">
        <v>97</v>
      </c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5"/>
    </row>
    <row r="65" spans="1:227" s="3" customFormat="1" ht="15.75" customHeight="1">
      <c r="A65" s="217" t="s">
        <v>100</v>
      </c>
      <c r="B65" s="218"/>
      <c r="C65" s="218"/>
      <c r="D65" s="218"/>
      <c r="E65" s="218"/>
      <c r="F65" s="219"/>
      <c r="G65" s="330" t="s">
        <v>95</v>
      </c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2"/>
      <c r="AT65" s="28"/>
      <c r="AU65" s="328">
        <v>17091.75</v>
      </c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9"/>
      <c r="EE65" s="28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</row>
    <row r="66" spans="1:227" s="3" customFormat="1" ht="15.75" customHeight="1">
      <c r="A66" s="217" t="s">
        <v>101</v>
      </c>
      <c r="B66" s="218"/>
      <c r="C66" s="218"/>
      <c r="D66" s="218"/>
      <c r="E66" s="218"/>
      <c r="F66" s="219"/>
      <c r="G66" s="330" t="s">
        <v>96</v>
      </c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2"/>
      <c r="AT66" s="28"/>
      <c r="AU66" s="328" t="s">
        <v>76</v>
      </c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9"/>
      <c r="EE66" s="28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</row>
    <row r="67" spans="1:227" s="3" customFormat="1" ht="15.75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</row>
    <row r="68" spans="1:227" s="3" customFormat="1" ht="15.75" customHeight="1">
      <c r="A68" s="215" t="s">
        <v>26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</row>
    <row r="69" spans="1:227" s="3" customFormat="1" ht="13.5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</row>
    <row r="70" spans="1:227" s="3" customFormat="1" ht="30" customHeight="1">
      <c r="A70" s="244" t="s">
        <v>114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</row>
    <row r="71" spans="1:227" s="3" customFormat="1" ht="15.75" customHeight="1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</row>
    <row r="72" spans="1:227" s="33" customFormat="1" ht="27" customHeight="1">
      <c r="A72" s="325" t="s">
        <v>25</v>
      </c>
      <c r="B72" s="326"/>
      <c r="C72" s="326"/>
      <c r="D72" s="326"/>
      <c r="E72" s="326"/>
      <c r="F72" s="327"/>
      <c r="G72" s="30"/>
      <c r="H72" s="98" t="s">
        <v>7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9"/>
      <c r="AT72" s="69" t="s">
        <v>193</v>
      </c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  <c r="CA72" s="98" t="s">
        <v>194</v>
      </c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9"/>
    </row>
    <row r="73" spans="1:227" s="3" customFormat="1" ht="27" customHeight="1">
      <c r="A73" s="217" t="s">
        <v>3</v>
      </c>
      <c r="B73" s="218"/>
      <c r="C73" s="218"/>
      <c r="D73" s="218"/>
      <c r="E73" s="218"/>
      <c r="F73" s="219"/>
      <c r="G73" s="28"/>
      <c r="H73" s="57" t="s">
        <v>102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8"/>
      <c r="AT73" s="77">
        <v>30000</v>
      </c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  <c r="CA73" s="207" t="s">
        <v>76</v>
      </c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8"/>
      <c r="DR73" s="41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10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2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2"/>
    </row>
    <row r="74" spans="1:227" s="3" customFormat="1" ht="27" customHeight="1">
      <c r="A74" s="217" t="s">
        <v>4</v>
      </c>
      <c r="B74" s="218"/>
      <c r="C74" s="218"/>
      <c r="D74" s="218"/>
      <c r="E74" s="218"/>
      <c r="F74" s="219"/>
      <c r="G74" s="28"/>
      <c r="H74" s="57" t="s">
        <v>103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8"/>
      <c r="AT74" s="206">
        <v>1</v>
      </c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8"/>
      <c r="CA74" s="207" t="s">
        <v>76</v>
      </c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8"/>
      <c r="DR74" s="41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13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5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5"/>
    </row>
    <row r="75" spans="1:227" s="3" customFormat="1" ht="84.75" customHeight="1">
      <c r="A75" s="217" t="s">
        <v>29</v>
      </c>
      <c r="B75" s="218"/>
      <c r="C75" s="218"/>
      <c r="D75" s="218"/>
      <c r="E75" s="218"/>
      <c r="F75" s="219"/>
      <c r="G75" s="28"/>
      <c r="H75" s="57" t="s">
        <v>48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8"/>
      <c r="AT75" s="229" t="s">
        <v>161</v>
      </c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8"/>
      <c r="CA75" s="207" t="s">
        <v>76</v>
      </c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8"/>
      <c r="DR75" s="41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59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1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1"/>
    </row>
    <row r="76" spans="1:227" s="3" customFormat="1" ht="25.5" customHeight="1">
      <c r="A76" s="217" t="s">
        <v>30</v>
      </c>
      <c r="B76" s="218"/>
      <c r="C76" s="218"/>
      <c r="D76" s="218"/>
      <c r="E76" s="218"/>
      <c r="F76" s="219"/>
      <c r="G76" s="28"/>
      <c r="H76" s="57" t="s">
        <v>104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8"/>
      <c r="AT76" s="77">
        <v>120315</v>
      </c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  <c r="CA76" s="207" t="s">
        <v>76</v>
      </c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8"/>
      <c r="DR76" s="41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10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2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2"/>
    </row>
    <row r="77" spans="1:227" s="3" customFormat="1" ht="51.75" customHeight="1">
      <c r="A77" s="217" t="s">
        <v>31</v>
      </c>
      <c r="B77" s="218"/>
      <c r="C77" s="218"/>
      <c r="D77" s="218"/>
      <c r="E77" s="218"/>
      <c r="F77" s="219"/>
      <c r="G77" s="28"/>
      <c r="H77" s="57" t="s">
        <v>105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8"/>
      <c r="AT77" s="74">
        <v>0</v>
      </c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6"/>
      <c r="CA77" s="207" t="s">
        <v>76</v>
      </c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8"/>
      <c r="DR77" s="41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59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1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1"/>
    </row>
    <row r="78" spans="1:227" s="3" customFormat="1" ht="90.75" customHeight="1">
      <c r="A78" s="217" t="s">
        <v>32</v>
      </c>
      <c r="B78" s="218"/>
      <c r="C78" s="218"/>
      <c r="D78" s="218"/>
      <c r="E78" s="218"/>
      <c r="F78" s="219"/>
      <c r="G78" s="28"/>
      <c r="H78" s="57" t="s">
        <v>106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8"/>
      <c r="AT78" s="74">
        <v>0</v>
      </c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6"/>
      <c r="CA78" s="207" t="s">
        <v>76</v>
      </c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8"/>
      <c r="DR78" s="41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59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1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1"/>
    </row>
    <row r="79" spans="1:227" s="3" customFormat="1" ht="39.75" customHeight="1">
      <c r="A79" s="231" t="s">
        <v>33</v>
      </c>
      <c r="B79" s="232"/>
      <c r="C79" s="232"/>
      <c r="D79" s="232"/>
      <c r="E79" s="232"/>
      <c r="F79" s="233"/>
      <c r="G79" s="28"/>
      <c r="H79" s="57" t="s">
        <v>107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8"/>
      <c r="AT79" s="74">
        <f>AT84+AT82+AT80</f>
        <v>444620</v>
      </c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6"/>
      <c r="CA79" s="207" t="s">
        <v>76</v>
      </c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8"/>
      <c r="DR79" s="41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10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2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2"/>
    </row>
    <row r="80" spans="1:227" s="3" customFormat="1" ht="52.5" customHeight="1">
      <c r="A80" s="234"/>
      <c r="B80" s="235"/>
      <c r="C80" s="235"/>
      <c r="D80" s="235"/>
      <c r="E80" s="235"/>
      <c r="F80" s="236"/>
      <c r="G80" s="32"/>
      <c r="H80" s="101" t="s">
        <v>108</v>
      </c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2"/>
      <c r="AT80" s="343">
        <v>0</v>
      </c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4"/>
      <c r="BP80" s="344"/>
      <c r="BQ80" s="344"/>
      <c r="BR80" s="344"/>
      <c r="BS80" s="344"/>
      <c r="BT80" s="344"/>
      <c r="BU80" s="344"/>
      <c r="BV80" s="344"/>
      <c r="BW80" s="344"/>
      <c r="BX80" s="344"/>
      <c r="BY80" s="344"/>
      <c r="BZ80" s="345"/>
      <c r="CA80" s="72" t="s">
        <v>76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3"/>
      <c r="DR80" s="32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9"/>
      <c r="FE80" s="118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20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20"/>
    </row>
    <row r="81" spans="1:227" s="3" customFormat="1" ht="17.25" customHeight="1">
      <c r="A81" s="234"/>
      <c r="B81" s="235"/>
      <c r="C81" s="235"/>
      <c r="D81" s="235"/>
      <c r="E81" s="235"/>
      <c r="F81" s="236"/>
      <c r="G81" s="34"/>
      <c r="H81" s="341" t="s">
        <v>76</v>
      </c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2"/>
      <c r="AT81" s="293" t="s">
        <v>76</v>
      </c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4"/>
      <c r="BM81" s="294"/>
      <c r="BN81" s="294"/>
      <c r="BO81" s="294"/>
      <c r="BP81" s="294"/>
      <c r="BQ81" s="294"/>
      <c r="BR81" s="294"/>
      <c r="BS81" s="294"/>
      <c r="BT81" s="294"/>
      <c r="BU81" s="294"/>
      <c r="BV81" s="294"/>
      <c r="BW81" s="294"/>
      <c r="BX81" s="294"/>
      <c r="BY81" s="294"/>
      <c r="BZ81" s="295"/>
      <c r="CA81" s="291" t="s">
        <v>76</v>
      </c>
      <c r="CB81" s="291"/>
      <c r="CC81" s="291"/>
      <c r="CD81" s="291"/>
      <c r="CE81" s="291"/>
      <c r="CF81" s="291"/>
      <c r="CG81" s="291"/>
      <c r="CH81" s="291"/>
      <c r="CI81" s="291"/>
      <c r="CJ81" s="291"/>
      <c r="CK81" s="291"/>
      <c r="CL81" s="291"/>
      <c r="CM81" s="291"/>
      <c r="CN81" s="291"/>
      <c r="CO81" s="291"/>
      <c r="CP81" s="291"/>
      <c r="CQ81" s="291"/>
      <c r="CR81" s="291"/>
      <c r="CS81" s="291"/>
      <c r="CT81" s="291"/>
      <c r="CU81" s="291"/>
      <c r="CV81" s="291"/>
      <c r="CW81" s="291"/>
      <c r="CX81" s="291"/>
      <c r="CY81" s="291"/>
      <c r="CZ81" s="291"/>
      <c r="DA81" s="291"/>
      <c r="DB81" s="291"/>
      <c r="DC81" s="291"/>
      <c r="DD81" s="291"/>
      <c r="DE81" s="291"/>
      <c r="DF81" s="291"/>
      <c r="DG81" s="291"/>
      <c r="DH81" s="292"/>
      <c r="DR81" s="3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123"/>
      <c r="FE81" s="124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2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2"/>
    </row>
    <row r="82" spans="1:227" s="3" customFormat="1" ht="61.5" customHeight="1">
      <c r="A82" s="234"/>
      <c r="B82" s="235"/>
      <c r="C82" s="235"/>
      <c r="D82" s="235"/>
      <c r="E82" s="235"/>
      <c r="F82" s="236"/>
      <c r="G82" s="32"/>
      <c r="H82" s="101" t="s">
        <v>109</v>
      </c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2"/>
      <c r="AT82" s="343">
        <f>AT83</f>
        <v>441597</v>
      </c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5"/>
      <c r="CA82" s="72" t="s">
        <v>76</v>
      </c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3"/>
      <c r="DR82" s="32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2"/>
      <c r="FE82" s="103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5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5"/>
    </row>
    <row r="83" spans="1:227" s="3" customFormat="1" ht="15.75" customHeight="1">
      <c r="A83" s="234"/>
      <c r="B83" s="235"/>
      <c r="C83" s="235"/>
      <c r="D83" s="235"/>
      <c r="E83" s="235"/>
      <c r="F83" s="236"/>
      <c r="G83" s="34"/>
      <c r="H83" s="346" t="s">
        <v>162</v>
      </c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7"/>
      <c r="AT83" s="293">
        <v>441597</v>
      </c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4"/>
      <c r="BM83" s="294"/>
      <c r="BN83" s="294"/>
      <c r="BO83" s="294"/>
      <c r="BP83" s="294"/>
      <c r="BQ83" s="294"/>
      <c r="BR83" s="294"/>
      <c r="BS83" s="294"/>
      <c r="BT83" s="294"/>
      <c r="BU83" s="294"/>
      <c r="BV83" s="294"/>
      <c r="BW83" s="294"/>
      <c r="BX83" s="294"/>
      <c r="BY83" s="294"/>
      <c r="BZ83" s="295"/>
      <c r="CA83" s="291" t="s">
        <v>76</v>
      </c>
      <c r="CB83" s="291"/>
      <c r="CC83" s="291"/>
      <c r="CD83" s="291"/>
      <c r="CE83" s="291"/>
      <c r="CF83" s="291"/>
      <c r="CG83" s="291"/>
      <c r="CH83" s="291"/>
      <c r="CI83" s="291"/>
      <c r="CJ83" s="291"/>
      <c r="CK83" s="291"/>
      <c r="CL83" s="291"/>
      <c r="CM83" s="291"/>
      <c r="CN83" s="291"/>
      <c r="CO83" s="291"/>
      <c r="CP83" s="291"/>
      <c r="CQ83" s="291"/>
      <c r="CR83" s="291"/>
      <c r="CS83" s="291"/>
      <c r="CT83" s="291"/>
      <c r="CU83" s="291"/>
      <c r="CV83" s="291"/>
      <c r="CW83" s="291"/>
      <c r="CX83" s="291"/>
      <c r="CY83" s="291"/>
      <c r="CZ83" s="291"/>
      <c r="DA83" s="291"/>
      <c r="DB83" s="291"/>
      <c r="DC83" s="291"/>
      <c r="DD83" s="291"/>
      <c r="DE83" s="291"/>
      <c r="DF83" s="291"/>
      <c r="DG83" s="291"/>
      <c r="DH83" s="292"/>
      <c r="DR83" s="34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6"/>
      <c r="FE83" s="106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8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8"/>
    </row>
    <row r="84" spans="1:227" s="3" customFormat="1" ht="61.5" customHeight="1">
      <c r="A84" s="234"/>
      <c r="B84" s="235"/>
      <c r="C84" s="235"/>
      <c r="D84" s="235"/>
      <c r="E84" s="235"/>
      <c r="F84" s="236"/>
      <c r="G84" s="32"/>
      <c r="H84" s="101" t="s">
        <v>110</v>
      </c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2"/>
      <c r="AT84" s="343">
        <f>AT85</f>
        <v>3023</v>
      </c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5"/>
      <c r="CA84" s="72" t="s">
        <v>76</v>
      </c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3"/>
      <c r="DR84" s="32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2"/>
      <c r="FE84" s="103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5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5"/>
    </row>
    <row r="85" spans="1:227" s="3" customFormat="1" ht="15.75" customHeight="1">
      <c r="A85" s="234"/>
      <c r="B85" s="235"/>
      <c r="C85" s="235"/>
      <c r="D85" s="235"/>
      <c r="E85" s="235"/>
      <c r="F85" s="236"/>
      <c r="G85" s="35"/>
      <c r="H85" s="285" t="s">
        <v>163</v>
      </c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6"/>
      <c r="AT85" s="287">
        <v>3023</v>
      </c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9"/>
      <c r="CA85" s="356" t="s">
        <v>76</v>
      </c>
      <c r="CB85" s="356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6"/>
      <c r="CQ85" s="356"/>
      <c r="CR85" s="356"/>
      <c r="CS85" s="356"/>
      <c r="CT85" s="356"/>
      <c r="CU85" s="356"/>
      <c r="CV85" s="356"/>
      <c r="CW85" s="356"/>
      <c r="CX85" s="356"/>
      <c r="CY85" s="356"/>
      <c r="CZ85" s="356"/>
      <c r="DA85" s="356"/>
      <c r="DB85" s="356"/>
      <c r="DC85" s="356"/>
      <c r="DD85" s="356"/>
      <c r="DE85" s="356"/>
      <c r="DF85" s="356"/>
      <c r="DG85" s="356"/>
      <c r="DH85" s="357"/>
      <c r="DR85" s="35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9"/>
      <c r="FE85" s="127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6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6"/>
    </row>
    <row r="86" spans="1:227" s="3" customFormat="1" ht="40.5" customHeight="1">
      <c r="A86" s="217" t="s">
        <v>50</v>
      </c>
      <c r="B86" s="218"/>
      <c r="C86" s="218"/>
      <c r="D86" s="218"/>
      <c r="E86" s="218"/>
      <c r="F86" s="219"/>
      <c r="G86" s="28"/>
      <c r="H86" s="57" t="s">
        <v>39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8"/>
      <c r="AT86" s="263" t="s">
        <v>164</v>
      </c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 t="s">
        <v>76</v>
      </c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R86" s="28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8"/>
      <c r="FE86" s="59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1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1"/>
    </row>
    <row r="87" spans="1:227" s="3" customFormat="1" ht="52.5" customHeight="1">
      <c r="A87" s="231" t="s">
        <v>51</v>
      </c>
      <c r="B87" s="232"/>
      <c r="C87" s="232"/>
      <c r="D87" s="232"/>
      <c r="E87" s="232"/>
      <c r="F87" s="233"/>
      <c r="G87" s="91"/>
      <c r="H87" s="93" t="s">
        <v>111</v>
      </c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4"/>
      <c r="AT87" s="97" t="s">
        <v>112</v>
      </c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9"/>
      <c r="CG87" s="97" t="s">
        <v>113</v>
      </c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9"/>
      <c r="DR87" s="91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4"/>
      <c r="FE87" s="97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  <c r="GM87" s="98"/>
      <c r="GN87" s="98"/>
      <c r="GO87" s="98"/>
      <c r="GP87" s="98"/>
      <c r="GQ87" s="99"/>
      <c r="GR87" s="97"/>
      <c r="GS87" s="98"/>
      <c r="GT87" s="98"/>
      <c r="GU87" s="98"/>
      <c r="GV87" s="98"/>
      <c r="GW87" s="98"/>
      <c r="GX87" s="98"/>
      <c r="GY87" s="98"/>
      <c r="GZ87" s="98"/>
      <c r="HA87" s="98"/>
      <c r="HB87" s="98"/>
      <c r="HC87" s="98"/>
      <c r="HD87" s="98"/>
      <c r="HE87" s="98"/>
      <c r="HF87" s="98"/>
      <c r="HG87" s="98"/>
      <c r="HH87" s="98"/>
      <c r="HI87" s="98"/>
      <c r="HJ87" s="98"/>
      <c r="HK87" s="98"/>
      <c r="HL87" s="98"/>
      <c r="HM87" s="98"/>
      <c r="HN87" s="98"/>
      <c r="HO87" s="98"/>
      <c r="HP87" s="98"/>
      <c r="HQ87" s="98"/>
      <c r="HR87" s="98"/>
      <c r="HS87" s="99"/>
    </row>
    <row r="88" spans="1:227" s="3" customFormat="1" ht="39.75" customHeight="1">
      <c r="A88" s="234"/>
      <c r="B88" s="235"/>
      <c r="C88" s="235"/>
      <c r="D88" s="235"/>
      <c r="E88" s="235"/>
      <c r="F88" s="236"/>
      <c r="G88" s="92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6"/>
      <c r="AT88" s="69" t="s">
        <v>231</v>
      </c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1"/>
      <c r="BG88" s="69" t="s">
        <v>230</v>
      </c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1"/>
      <c r="BT88" s="69" t="s">
        <v>232</v>
      </c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1"/>
      <c r="CG88" s="377" t="s">
        <v>233</v>
      </c>
      <c r="CH88" s="377"/>
      <c r="CI88" s="377"/>
      <c r="CJ88" s="377"/>
      <c r="CK88" s="377"/>
      <c r="CL88" s="377"/>
      <c r="CM88" s="377"/>
      <c r="CN88" s="377"/>
      <c r="CO88" s="377"/>
      <c r="CP88" s="377"/>
      <c r="CQ88" s="377"/>
      <c r="CR88" s="377"/>
      <c r="CS88" s="377"/>
      <c r="CT88" s="377"/>
      <c r="CU88" s="100" t="s">
        <v>234</v>
      </c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R88" s="92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6"/>
      <c r="FE88" s="97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9"/>
      <c r="FR88" s="97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9"/>
      <c r="GE88" s="97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9"/>
      <c r="GR88" s="100"/>
      <c r="GS88" s="100"/>
      <c r="GT88" s="100"/>
      <c r="GU88" s="100"/>
      <c r="GV88" s="100"/>
      <c r="GW88" s="100"/>
      <c r="GX88" s="100"/>
      <c r="GY88" s="100"/>
      <c r="GZ88" s="100"/>
      <c r="HA88" s="100"/>
      <c r="HB88" s="100"/>
      <c r="HC88" s="100"/>
      <c r="HD88" s="100"/>
      <c r="HE88" s="100"/>
      <c r="HF88" s="100"/>
      <c r="HG88" s="100"/>
      <c r="HH88" s="100"/>
      <c r="HI88" s="100"/>
      <c r="HJ88" s="100"/>
      <c r="HK88" s="100"/>
      <c r="HL88" s="100"/>
      <c r="HM88" s="100"/>
      <c r="HN88" s="100"/>
      <c r="HO88" s="100"/>
      <c r="HP88" s="100"/>
      <c r="HQ88" s="100"/>
      <c r="HR88" s="100"/>
      <c r="HS88" s="100"/>
    </row>
    <row r="89" spans="1:227" s="3" customFormat="1" ht="15.75" customHeight="1">
      <c r="A89" s="234"/>
      <c r="B89" s="235"/>
      <c r="C89" s="235"/>
      <c r="D89" s="235"/>
      <c r="E89" s="235"/>
      <c r="F89" s="236"/>
      <c r="G89" s="28"/>
      <c r="H89" s="351" t="s">
        <v>195</v>
      </c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3"/>
      <c r="AT89" s="348" t="s">
        <v>76</v>
      </c>
      <c r="AU89" s="349"/>
      <c r="AV89" s="349"/>
      <c r="AW89" s="349"/>
      <c r="AX89" s="349"/>
      <c r="AY89" s="349"/>
      <c r="AZ89" s="349"/>
      <c r="BA89" s="349"/>
      <c r="BB89" s="349"/>
      <c r="BC89" s="349"/>
      <c r="BD89" s="349"/>
      <c r="BE89" s="349"/>
      <c r="BF89" s="350"/>
      <c r="BG89" s="348">
        <f>150151.68/71136</f>
        <v>2.1107692307692307</v>
      </c>
      <c r="BH89" s="349"/>
      <c r="BI89" s="349"/>
      <c r="BJ89" s="349"/>
      <c r="BK89" s="349"/>
      <c r="BL89" s="349"/>
      <c r="BM89" s="349"/>
      <c r="BN89" s="349"/>
      <c r="BO89" s="349"/>
      <c r="BP89" s="349"/>
      <c r="BQ89" s="349"/>
      <c r="BR89" s="349"/>
      <c r="BS89" s="350"/>
      <c r="BT89" s="348">
        <f>461266.4/218530</f>
        <v>2.1107692307692307</v>
      </c>
      <c r="BU89" s="349"/>
      <c r="BV89" s="349"/>
      <c r="BW89" s="349"/>
      <c r="BX89" s="349"/>
      <c r="BY89" s="349"/>
      <c r="BZ89" s="349"/>
      <c r="CA89" s="349"/>
      <c r="CB89" s="349"/>
      <c r="CC89" s="349"/>
      <c r="CD89" s="349"/>
      <c r="CE89" s="349"/>
      <c r="CF89" s="350"/>
      <c r="CG89" s="370">
        <v>2.11</v>
      </c>
      <c r="CH89" s="370"/>
      <c r="CI89" s="370"/>
      <c r="CJ89" s="370"/>
      <c r="CK89" s="370"/>
      <c r="CL89" s="370"/>
      <c r="CM89" s="370"/>
      <c r="CN89" s="370"/>
      <c r="CO89" s="370"/>
      <c r="CP89" s="370"/>
      <c r="CQ89" s="370"/>
      <c r="CR89" s="370"/>
      <c r="CS89" s="370"/>
      <c r="CT89" s="370"/>
      <c r="CU89" s="348" t="s">
        <v>76</v>
      </c>
      <c r="CV89" s="349"/>
      <c r="CW89" s="349"/>
      <c r="CX89" s="349"/>
      <c r="CY89" s="349"/>
      <c r="CZ89" s="349"/>
      <c r="DA89" s="349"/>
      <c r="DB89" s="349"/>
      <c r="DC89" s="349"/>
      <c r="DD89" s="349"/>
      <c r="DE89" s="349"/>
      <c r="DF89" s="349"/>
      <c r="DG89" s="349"/>
      <c r="DH89" s="350"/>
      <c r="DR89" s="28"/>
      <c r="DS89" s="84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6"/>
      <c r="FE89" s="54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6"/>
      <c r="FR89" s="54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6"/>
      <c r="GE89" s="54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6"/>
      <c r="GR89" s="83"/>
      <c r="GS89" s="83"/>
      <c r="GT89" s="83"/>
      <c r="GU89" s="83"/>
      <c r="GV89" s="83"/>
      <c r="GW89" s="83"/>
      <c r="GX89" s="83"/>
      <c r="GY89" s="83"/>
      <c r="GZ89" s="83"/>
      <c r="HA89" s="83"/>
      <c r="HB89" s="83"/>
      <c r="HC89" s="83"/>
      <c r="HD89" s="83"/>
      <c r="HE89" s="83"/>
      <c r="HF89" s="83"/>
      <c r="HG89" s="83"/>
      <c r="HH89" s="83"/>
      <c r="HI89" s="83"/>
      <c r="HJ89" s="83"/>
      <c r="HK89" s="83"/>
      <c r="HL89" s="83"/>
      <c r="HM89" s="83"/>
      <c r="HN89" s="83"/>
      <c r="HO89" s="83"/>
      <c r="HP89" s="83"/>
      <c r="HQ89" s="83"/>
      <c r="HR89" s="83"/>
      <c r="HS89" s="83"/>
    </row>
    <row r="90" spans="1:227" s="3" customFormat="1" ht="26.25" customHeight="1">
      <c r="A90" s="234"/>
      <c r="B90" s="235"/>
      <c r="C90" s="235"/>
      <c r="D90" s="235"/>
      <c r="E90" s="235"/>
      <c r="F90" s="236"/>
      <c r="G90" s="28"/>
      <c r="H90" s="354" t="s">
        <v>196</v>
      </c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5"/>
      <c r="AT90" s="348" t="s">
        <v>76</v>
      </c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50"/>
      <c r="BG90" s="348">
        <v>15</v>
      </c>
      <c r="BH90" s="349"/>
      <c r="BI90" s="349"/>
      <c r="BJ90" s="349"/>
      <c r="BK90" s="349"/>
      <c r="BL90" s="349"/>
      <c r="BM90" s="349"/>
      <c r="BN90" s="349"/>
      <c r="BO90" s="349"/>
      <c r="BP90" s="349"/>
      <c r="BQ90" s="349"/>
      <c r="BR90" s="349"/>
      <c r="BS90" s="350"/>
      <c r="BT90" s="348">
        <v>15</v>
      </c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49"/>
      <c r="CF90" s="350"/>
      <c r="CG90" s="370">
        <v>15</v>
      </c>
      <c r="CH90" s="370"/>
      <c r="CI90" s="370"/>
      <c r="CJ90" s="370"/>
      <c r="CK90" s="370"/>
      <c r="CL90" s="370"/>
      <c r="CM90" s="370"/>
      <c r="CN90" s="370"/>
      <c r="CO90" s="370"/>
      <c r="CP90" s="370"/>
      <c r="CQ90" s="370"/>
      <c r="CR90" s="370"/>
      <c r="CS90" s="370"/>
      <c r="CT90" s="370"/>
      <c r="CU90" s="348" t="s">
        <v>76</v>
      </c>
      <c r="CV90" s="349"/>
      <c r="CW90" s="349"/>
      <c r="CX90" s="349"/>
      <c r="CY90" s="349"/>
      <c r="CZ90" s="349"/>
      <c r="DA90" s="349"/>
      <c r="DB90" s="349"/>
      <c r="DC90" s="349"/>
      <c r="DD90" s="349"/>
      <c r="DE90" s="349"/>
      <c r="DF90" s="349"/>
      <c r="DG90" s="349"/>
      <c r="DH90" s="350"/>
      <c r="DR90" s="2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9"/>
      <c r="FE90" s="54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6"/>
      <c r="FR90" s="54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6"/>
      <c r="GE90" s="54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6"/>
      <c r="GR90" s="83"/>
      <c r="GS90" s="83"/>
      <c r="GT90" s="83"/>
      <c r="GU90" s="83"/>
      <c r="GV90" s="83"/>
      <c r="GW90" s="83"/>
      <c r="GX90" s="83"/>
      <c r="GY90" s="83"/>
      <c r="GZ90" s="83"/>
      <c r="HA90" s="83"/>
      <c r="HB90" s="83"/>
      <c r="HC90" s="83"/>
      <c r="HD90" s="83"/>
      <c r="HE90" s="83"/>
      <c r="HF90" s="83"/>
      <c r="HG90" s="83"/>
      <c r="HH90" s="83"/>
      <c r="HI90" s="83"/>
      <c r="HJ90" s="83"/>
      <c r="HK90" s="83"/>
      <c r="HL90" s="83"/>
      <c r="HM90" s="83"/>
      <c r="HN90" s="83"/>
      <c r="HO90" s="83"/>
      <c r="HP90" s="83"/>
      <c r="HQ90" s="83"/>
      <c r="HR90" s="83"/>
      <c r="HS90" s="83"/>
    </row>
    <row r="91" spans="1:227" s="3" customFormat="1" ht="30.95" customHeight="1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</row>
    <row r="92" spans="1:227" s="3" customFormat="1" ht="18.75" customHeight="1">
      <c r="A92" s="244" t="s">
        <v>120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44"/>
      <c r="CK92" s="244"/>
      <c r="CL92" s="244"/>
      <c r="CM92" s="244"/>
      <c r="CN92" s="244"/>
      <c r="CO92" s="244"/>
      <c r="CP92" s="244"/>
      <c r="CQ92" s="244"/>
      <c r="CR92" s="244"/>
      <c r="CS92" s="244"/>
      <c r="CT92" s="244"/>
      <c r="CU92" s="244"/>
      <c r="CV92" s="244"/>
      <c r="CW92" s="244"/>
      <c r="CX92" s="244"/>
      <c r="CY92" s="244"/>
      <c r="CZ92" s="244"/>
      <c r="DA92" s="244"/>
      <c r="DB92" s="244"/>
      <c r="DC92" s="244"/>
      <c r="DD92" s="244"/>
      <c r="DE92" s="244"/>
      <c r="DF92" s="244"/>
      <c r="DG92" s="244"/>
      <c r="DH92" s="244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</row>
    <row r="93" spans="1:227" s="3" customFormat="1" ht="14.25" customHeight="1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</row>
    <row r="94" spans="1:227" s="3" customFormat="1" ht="40.5" customHeight="1">
      <c r="A94" s="325" t="s">
        <v>25</v>
      </c>
      <c r="B94" s="326"/>
      <c r="C94" s="326"/>
      <c r="D94" s="326"/>
      <c r="E94" s="326"/>
      <c r="F94" s="327"/>
      <c r="G94" s="30"/>
      <c r="H94" s="98" t="s">
        <v>7</v>
      </c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9"/>
      <c r="AT94" s="69" t="s">
        <v>197</v>
      </c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1"/>
      <c r="BP94" s="69" t="s">
        <v>198</v>
      </c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1"/>
      <c r="CL94" s="69" t="s">
        <v>118</v>
      </c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1"/>
    </row>
    <row r="95" spans="1:227" s="6" customFormat="1" ht="27" customHeight="1">
      <c r="A95" s="217" t="s">
        <v>53</v>
      </c>
      <c r="B95" s="218"/>
      <c r="C95" s="218"/>
      <c r="D95" s="218"/>
      <c r="E95" s="218"/>
      <c r="F95" s="219"/>
      <c r="G95" s="28"/>
      <c r="H95" s="57" t="s">
        <v>27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8"/>
      <c r="AT95" s="74" t="s">
        <v>252</v>
      </c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6"/>
      <c r="BP95" s="77" t="s">
        <v>76</v>
      </c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9"/>
      <c r="CL95" s="371" t="s">
        <v>76</v>
      </c>
      <c r="CM95" s="372"/>
      <c r="CN95" s="372"/>
      <c r="CO95" s="372"/>
      <c r="CP95" s="372"/>
      <c r="CQ95" s="372"/>
      <c r="CR95" s="372"/>
      <c r="CS95" s="372"/>
      <c r="CT95" s="372"/>
      <c r="CU95" s="372"/>
      <c r="CV95" s="372"/>
      <c r="CW95" s="372"/>
      <c r="CX95" s="372"/>
      <c r="CY95" s="372"/>
      <c r="CZ95" s="372"/>
      <c r="DA95" s="372"/>
      <c r="DB95" s="372"/>
      <c r="DC95" s="372"/>
      <c r="DD95" s="372"/>
      <c r="DE95" s="372"/>
      <c r="DF95" s="372"/>
      <c r="DG95" s="372"/>
      <c r="DH95" s="373"/>
      <c r="DT95" s="110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2"/>
      <c r="EP95" s="110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2"/>
      <c r="FL95" s="409"/>
      <c r="FM95" s="410"/>
      <c r="FN95" s="410"/>
      <c r="FO95" s="410"/>
      <c r="FP95" s="410"/>
      <c r="FQ95" s="410"/>
      <c r="FR95" s="410"/>
      <c r="FS95" s="410"/>
      <c r="FT95" s="410"/>
      <c r="FU95" s="410"/>
      <c r="FV95" s="410"/>
      <c r="FW95" s="410"/>
      <c r="FX95" s="410"/>
      <c r="FY95" s="410"/>
      <c r="FZ95" s="410"/>
      <c r="GA95" s="410"/>
      <c r="GB95" s="410"/>
      <c r="GC95" s="410"/>
      <c r="GD95" s="410"/>
      <c r="GE95" s="410"/>
      <c r="GF95" s="410"/>
      <c r="GG95" s="410"/>
      <c r="GH95" s="411"/>
    </row>
    <row r="96" spans="1:227" s="6" customFormat="1" ht="63.75" customHeight="1">
      <c r="A96" s="217" t="s">
        <v>35</v>
      </c>
      <c r="B96" s="218"/>
      <c r="C96" s="218"/>
      <c r="D96" s="218"/>
      <c r="E96" s="218"/>
      <c r="F96" s="219"/>
      <c r="G96" s="28"/>
      <c r="H96" s="57" t="s">
        <v>28</v>
      </c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8"/>
      <c r="AT96" s="77">
        <v>0</v>
      </c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9"/>
      <c r="BP96" s="77" t="s">
        <v>76</v>
      </c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9"/>
      <c r="CL96" s="229" t="s">
        <v>76</v>
      </c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8"/>
    </row>
    <row r="97" spans="1:143" s="6" customFormat="1" ht="15.75" customHeight="1">
      <c r="A97" s="231" t="s">
        <v>36</v>
      </c>
      <c r="B97" s="232"/>
      <c r="C97" s="232"/>
      <c r="D97" s="232"/>
      <c r="E97" s="232"/>
      <c r="F97" s="233"/>
      <c r="G97" s="91"/>
      <c r="H97" s="308" t="s">
        <v>119</v>
      </c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308"/>
      <c r="AL97" s="308"/>
      <c r="AM97" s="308"/>
      <c r="AN97" s="308"/>
      <c r="AO97" s="308"/>
      <c r="AP97" s="308"/>
      <c r="AQ97" s="308"/>
      <c r="AR97" s="308"/>
      <c r="AS97" s="309"/>
      <c r="AT97" s="366">
        <f>SUM(AT99:BO102)</f>
        <v>36110.07</v>
      </c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  <c r="BG97" s="367"/>
      <c r="BH97" s="367"/>
      <c r="BI97" s="367"/>
      <c r="BJ97" s="367"/>
      <c r="BK97" s="367"/>
      <c r="BL97" s="367"/>
      <c r="BM97" s="367"/>
      <c r="BN97" s="367"/>
      <c r="BO97" s="368"/>
      <c r="BP97" s="366" t="s">
        <v>76</v>
      </c>
      <c r="BQ97" s="367"/>
      <c r="BR97" s="367"/>
      <c r="BS97" s="367"/>
      <c r="BT97" s="367"/>
      <c r="BU97" s="367"/>
      <c r="BV97" s="367"/>
      <c r="BW97" s="367"/>
      <c r="BX97" s="367"/>
      <c r="BY97" s="367"/>
      <c r="BZ97" s="367"/>
      <c r="CA97" s="367"/>
      <c r="CB97" s="367"/>
      <c r="CC97" s="367"/>
      <c r="CD97" s="367"/>
      <c r="CE97" s="367"/>
      <c r="CF97" s="367"/>
      <c r="CG97" s="367"/>
      <c r="CH97" s="367"/>
      <c r="CI97" s="367"/>
      <c r="CJ97" s="367"/>
      <c r="CK97" s="368"/>
      <c r="CL97" s="363" t="s">
        <v>76</v>
      </c>
      <c r="CM97" s="364"/>
      <c r="CN97" s="364"/>
      <c r="CO97" s="364"/>
      <c r="CP97" s="364"/>
      <c r="CQ97" s="364"/>
      <c r="CR97" s="364"/>
      <c r="CS97" s="364"/>
      <c r="CT97" s="364"/>
      <c r="CU97" s="364"/>
      <c r="CV97" s="364"/>
      <c r="CW97" s="364"/>
      <c r="CX97" s="364"/>
      <c r="CY97" s="364"/>
      <c r="CZ97" s="364"/>
      <c r="DA97" s="364"/>
      <c r="DB97" s="364"/>
      <c r="DC97" s="364"/>
      <c r="DD97" s="364"/>
      <c r="DE97" s="364"/>
      <c r="DF97" s="364"/>
      <c r="DG97" s="364"/>
      <c r="DH97" s="365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</row>
    <row r="98" spans="1:143" s="6" customFormat="1" ht="36.75" customHeight="1">
      <c r="A98" s="234"/>
      <c r="B98" s="235"/>
      <c r="C98" s="235"/>
      <c r="D98" s="235"/>
      <c r="E98" s="235"/>
      <c r="F98" s="236"/>
      <c r="G98" s="133"/>
      <c r="H98" s="381" t="s">
        <v>121</v>
      </c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1"/>
      <c r="AO98" s="381"/>
      <c r="AP98" s="381"/>
      <c r="AQ98" s="381"/>
      <c r="AR98" s="381"/>
      <c r="AS98" s="382"/>
      <c r="AT98" s="358"/>
      <c r="AU98" s="359"/>
      <c r="AV98" s="359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359"/>
      <c r="BI98" s="359"/>
      <c r="BJ98" s="359"/>
      <c r="BK98" s="359"/>
      <c r="BL98" s="359"/>
      <c r="BM98" s="359"/>
      <c r="BN98" s="359"/>
      <c r="BO98" s="360"/>
      <c r="BP98" s="358"/>
      <c r="BQ98" s="359"/>
      <c r="BR98" s="359"/>
      <c r="BS98" s="359"/>
      <c r="BT98" s="359"/>
      <c r="BU98" s="359"/>
      <c r="BV98" s="359"/>
      <c r="BW98" s="359"/>
      <c r="BX98" s="359"/>
      <c r="BY98" s="359"/>
      <c r="BZ98" s="359"/>
      <c r="CA98" s="359"/>
      <c r="CB98" s="359"/>
      <c r="CC98" s="359"/>
      <c r="CD98" s="359"/>
      <c r="CE98" s="359"/>
      <c r="CF98" s="359"/>
      <c r="CG98" s="359"/>
      <c r="CH98" s="359"/>
      <c r="CI98" s="359"/>
      <c r="CJ98" s="359"/>
      <c r="CK98" s="360"/>
      <c r="CL98" s="369"/>
      <c r="CM98" s="356"/>
      <c r="CN98" s="356"/>
      <c r="CO98" s="356"/>
      <c r="CP98" s="356"/>
      <c r="CQ98" s="356"/>
      <c r="CR98" s="356"/>
      <c r="CS98" s="356"/>
      <c r="CT98" s="356"/>
      <c r="CU98" s="356"/>
      <c r="CV98" s="356"/>
      <c r="CW98" s="356"/>
      <c r="CX98" s="356"/>
      <c r="CY98" s="356"/>
      <c r="CZ98" s="356"/>
      <c r="DA98" s="356"/>
      <c r="DB98" s="356"/>
      <c r="DC98" s="356"/>
      <c r="DD98" s="356"/>
      <c r="DE98" s="356"/>
      <c r="DF98" s="356"/>
      <c r="DG98" s="356"/>
      <c r="DH98" s="357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</row>
    <row r="99" spans="1:143" s="6" customFormat="1" ht="27.75" customHeight="1">
      <c r="A99" s="234"/>
      <c r="B99" s="235"/>
      <c r="C99" s="235"/>
      <c r="D99" s="235"/>
      <c r="E99" s="235"/>
      <c r="F99" s="236"/>
      <c r="G99" s="35"/>
      <c r="H99" s="361" t="s">
        <v>184</v>
      </c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2"/>
      <c r="AT99" s="358">
        <v>29119</v>
      </c>
      <c r="AU99" s="359"/>
      <c r="AV99" s="359"/>
      <c r="AW99" s="359"/>
      <c r="AX99" s="359"/>
      <c r="AY99" s="359"/>
      <c r="AZ99" s="359"/>
      <c r="BA99" s="359"/>
      <c r="BB99" s="359"/>
      <c r="BC99" s="359"/>
      <c r="BD99" s="359"/>
      <c r="BE99" s="359"/>
      <c r="BF99" s="359"/>
      <c r="BG99" s="359"/>
      <c r="BH99" s="359"/>
      <c r="BI99" s="359"/>
      <c r="BJ99" s="359"/>
      <c r="BK99" s="359"/>
      <c r="BL99" s="359"/>
      <c r="BM99" s="359"/>
      <c r="BN99" s="359"/>
      <c r="BO99" s="360"/>
      <c r="BP99" s="358" t="s">
        <v>76</v>
      </c>
      <c r="BQ99" s="359"/>
      <c r="BR99" s="359"/>
      <c r="BS99" s="359"/>
      <c r="BT99" s="359"/>
      <c r="BU99" s="359"/>
      <c r="BV99" s="359"/>
      <c r="BW99" s="359"/>
      <c r="BX99" s="359"/>
      <c r="BY99" s="359"/>
      <c r="BZ99" s="359"/>
      <c r="CA99" s="359"/>
      <c r="CB99" s="359"/>
      <c r="CC99" s="359"/>
      <c r="CD99" s="359"/>
      <c r="CE99" s="359"/>
      <c r="CF99" s="359"/>
      <c r="CG99" s="359"/>
      <c r="CH99" s="359"/>
      <c r="CI99" s="359"/>
      <c r="CJ99" s="359"/>
      <c r="CK99" s="360"/>
      <c r="CL99" s="264" t="s">
        <v>76</v>
      </c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6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</row>
    <row r="100" spans="1:143" s="6" customFormat="1" ht="27.75" customHeight="1">
      <c r="A100" s="46"/>
      <c r="B100" s="47"/>
      <c r="C100" s="47"/>
      <c r="D100" s="47"/>
      <c r="E100" s="47"/>
      <c r="F100" s="48"/>
      <c r="G100" s="35"/>
      <c r="H100" s="361" t="s">
        <v>226</v>
      </c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2"/>
      <c r="AT100" s="358">
        <v>1287.47</v>
      </c>
      <c r="AU100" s="359"/>
      <c r="AV100" s="359"/>
      <c r="AW100" s="359"/>
      <c r="AX100" s="359"/>
      <c r="AY100" s="359"/>
      <c r="AZ100" s="359"/>
      <c r="BA100" s="359"/>
      <c r="BB100" s="359"/>
      <c r="BC100" s="359"/>
      <c r="BD100" s="359"/>
      <c r="BE100" s="359"/>
      <c r="BF100" s="359"/>
      <c r="BG100" s="359"/>
      <c r="BH100" s="359"/>
      <c r="BI100" s="359"/>
      <c r="BJ100" s="359"/>
      <c r="BK100" s="359"/>
      <c r="BL100" s="359"/>
      <c r="BM100" s="359"/>
      <c r="BN100" s="359"/>
      <c r="BO100" s="360"/>
      <c r="BP100" s="358" t="s">
        <v>76</v>
      </c>
      <c r="BQ100" s="359"/>
      <c r="BR100" s="359"/>
      <c r="BS100" s="359"/>
      <c r="BT100" s="359"/>
      <c r="BU100" s="359"/>
      <c r="BV100" s="359"/>
      <c r="BW100" s="359"/>
      <c r="BX100" s="359"/>
      <c r="BY100" s="359"/>
      <c r="BZ100" s="359"/>
      <c r="CA100" s="359"/>
      <c r="CB100" s="359"/>
      <c r="CC100" s="359"/>
      <c r="CD100" s="359"/>
      <c r="CE100" s="359"/>
      <c r="CF100" s="359"/>
      <c r="CG100" s="359"/>
      <c r="CH100" s="359"/>
      <c r="CI100" s="359"/>
      <c r="CJ100" s="359"/>
      <c r="CK100" s="360"/>
      <c r="CL100" s="264" t="s">
        <v>76</v>
      </c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265"/>
      <c r="CX100" s="265"/>
      <c r="CY100" s="265"/>
      <c r="CZ100" s="265"/>
      <c r="DA100" s="265"/>
      <c r="DB100" s="265"/>
      <c r="DC100" s="265"/>
      <c r="DD100" s="265"/>
      <c r="DE100" s="265"/>
      <c r="DF100" s="265"/>
      <c r="DG100" s="265"/>
      <c r="DH100" s="266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</row>
    <row r="101" spans="1:143" s="6" customFormat="1" ht="27.75" customHeight="1">
      <c r="A101" s="46"/>
      <c r="B101" s="47"/>
      <c r="C101" s="47"/>
      <c r="D101" s="47"/>
      <c r="E101" s="47"/>
      <c r="F101" s="48"/>
      <c r="G101" s="35"/>
      <c r="H101" s="361" t="s">
        <v>227</v>
      </c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2"/>
      <c r="AT101" s="358">
        <v>5424.6</v>
      </c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 s="360"/>
      <c r="BP101" s="358" t="s">
        <v>76</v>
      </c>
      <c r="BQ101" s="359"/>
      <c r="BR101" s="359"/>
      <c r="BS101" s="359"/>
      <c r="BT101" s="359"/>
      <c r="BU101" s="359"/>
      <c r="BV101" s="359"/>
      <c r="BW101" s="359"/>
      <c r="BX101" s="359"/>
      <c r="BY101" s="359"/>
      <c r="BZ101" s="359"/>
      <c r="CA101" s="359"/>
      <c r="CB101" s="359"/>
      <c r="CC101" s="359"/>
      <c r="CD101" s="359"/>
      <c r="CE101" s="359"/>
      <c r="CF101" s="359"/>
      <c r="CG101" s="359"/>
      <c r="CH101" s="359"/>
      <c r="CI101" s="359"/>
      <c r="CJ101" s="359"/>
      <c r="CK101" s="360"/>
      <c r="CL101" s="264" t="s">
        <v>76</v>
      </c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6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</row>
    <row r="102" spans="1:143" s="6" customFormat="1" ht="27.75" customHeight="1">
      <c r="A102" s="46"/>
      <c r="B102" s="47"/>
      <c r="C102" s="47"/>
      <c r="D102" s="47"/>
      <c r="E102" s="47"/>
      <c r="F102" s="48"/>
      <c r="G102" s="35"/>
      <c r="H102" s="361" t="s">
        <v>247</v>
      </c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2"/>
      <c r="AT102" s="358">
        <v>279</v>
      </c>
      <c r="AU102" s="359"/>
      <c r="AV102" s="359"/>
      <c r="AW102" s="359"/>
      <c r="AX102" s="359"/>
      <c r="AY102" s="359"/>
      <c r="AZ102" s="359"/>
      <c r="BA102" s="359"/>
      <c r="BB102" s="359"/>
      <c r="BC102" s="359"/>
      <c r="BD102" s="359"/>
      <c r="BE102" s="359"/>
      <c r="BF102" s="359"/>
      <c r="BG102" s="359"/>
      <c r="BH102" s="359"/>
      <c r="BI102" s="359"/>
      <c r="BJ102" s="359"/>
      <c r="BK102" s="359"/>
      <c r="BL102" s="359"/>
      <c r="BM102" s="359"/>
      <c r="BN102" s="359"/>
      <c r="BO102" s="360"/>
      <c r="BP102" s="358" t="s">
        <v>76</v>
      </c>
      <c r="BQ102" s="359"/>
      <c r="BR102" s="359"/>
      <c r="BS102" s="359"/>
      <c r="BT102" s="359"/>
      <c r="BU102" s="359"/>
      <c r="BV102" s="359"/>
      <c r="BW102" s="359"/>
      <c r="BX102" s="359"/>
      <c r="BY102" s="359"/>
      <c r="BZ102" s="359"/>
      <c r="CA102" s="359"/>
      <c r="CB102" s="359"/>
      <c r="CC102" s="359"/>
      <c r="CD102" s="359"/>
      <c r="CE102" s="359"/>
      <c r="CF102" s="359"/>
      <c r="CG102" s="359"/>
      <c r="CH102" s="359"/>
      <c r="CI102" s="359"/>
      <c r="CJ102" s="359"/>
      <c r="CK102" s="360"/>
      <c r="CL102" s="264" t="s">
        <v>76</v>
      </c>
      <c r="CM102" s="265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6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</row>
    <row r="103" spans="1:143" s="6" customFormat="1" ht="27" customHeight="1">
      <c r="A103" s="217" t="s">
        <v>37</v>
      </c>
      <c r="B103" s="218"/>
      <c r="C103" s="218"/>
      <c r="D103" s="218"/>
      <c r="E103" s="218"/>
      <c r="F103" s="219"/>
      <c r="G103" s="28"/>
      <c r="H103" s="392" t="s">
        <v>186</v>
      </c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  <c r="AD103" s="392"/>
      <c r="AE103" s="392"/>
      <c r="AF103" s="392"/>
      <c r="AG103" s="392"/>
      <c r="AH103" s="392"/>
      <c r="AI103" s="392"/>
      <c r="AJ103" s="392"/>
      <c r="AK103" s="392"/>
      <c r="AL103" s="392"/>
      <c r="AM103" s="392"/>
      <c r="AN103" s="392"/>
      <c r="AO103" s="392"/>
      <c r="AP103" s="392"/>
      <c r="AQ103" s="392"/>
      <c r="AR103" s="392"/>
      <c r="AS103" s="393"/>
      <c r="AT103" s="77" t="s">
        <v>76</v>
      </c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9"/>
      <c r="BP103" s="77" t="s">
        <v>76</v>
      </c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9"/>
      <c r="CL103" s="206" t="s">
        <v>76</v>
      </c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8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</row>
    <row r="104" spans="1:143" s="6" customFormat="1" ht="38.25" customHeight="1">
      <c r="A104" s="217" t="s">
        <v>38</v>
      </c>
      <c r="B104" s="218"/>
      <c r="C104" s="218"/>
      <c r="D104" s="218"/>
      <c r="E104" s="218"/>
      <c r="F104" s="219"/>
      <c r="G104" s="28"/>
      <c r="H104" s="57" t="s">
        <v>129</v>
      </c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8"/>
      <c r="AT104" s="229" t="s">
        <v>76</v>
      </c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  <c r="CX104" s="207"/>
      <c r="CY104" s="207"/>
      <c r="CZ104" s="207"/>
      <c r="DA104" s="207"/>
      <c r="DB104" s="207"/>
      <c r="DC104" s="207"/>
      <c r="DD104" s="207"/>
      <c r="DE104" s="207"/>
      <c r="DF104" s="207"/>
      <c r="DG104" s="207"/>
      <c r="DH104" s="208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</row>
    <row r="105" spans="1:143" s="6" customFormat="1" ht="15.75" customHeight="1">
      <c r="A105" s="231" t="s">
        <v>40</v>
      </c>
      <c r="B105" s="232"/>
      <c r="C105" s="232"/>
      <c r="D105" s="232"/>
      <c r="E105" s="232"/>
      <c r="F105" s="233"/>
      <c r="G105" s="32"/>
      <c r="H105" s="93" t="s">
        <v>122</v>
      </c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4"/>
      <c r="AT105" s="374">
        <f>SUM(AT107:BO114)</f>
        <v>203922.31</v>
      </c>
      <c r="AU105" s="375"/>
      <c r="AV105" s="375"/>
      <c r="AW105" s="375"/>
      <c r="AX105" s="375"/>
      <c r="AY105" s="375"/>
      <c r="AZ105" s="375"/>
      <c r="BA105" s="375"/>
      <c r="BB105" s="375"/>
      <c r="BC105" s="375"/>
      <c r="BD105" s="375"/>
      <c r="BE105" s="375"/>
      <c r="BF105" s="375"/>
      <c r="BG105" s="375"/>
      <c r="BH105" s="375"/>
      <c r="BI105" s="375"/>
      <c r="BJ105" s="375"/>
      <c r="BK105" s="375"/>
      <c r="BL105" s="375"/>
      <c r="BM105" s="375"/>
      <c r="BN105" s="375"/>
      <c r="BO105" s="376"/>
      <c r="BP105" s="378" t="s">
        <v>76</v>
      </c>
      <c r="BQ105" s="379"/>
      <c r="BR105" s="379"/>
      <c r="BS105" s="379"/>
      <c r="BT105" s="379"/>
      <c r="BU105" s="379"/>
      <c r="BV105" s="379"/>
      <c r="BW105" s="379"/>
      <c r="BX105" s="379"/>
      <c r="BY105" s="379"/>
      <c r="BZ105" s="379"/>
      <c r="CA105" s="379"/>
      <c r="CB105" s="379"/>
      <c r="CC105" s="379"/>
      <c r="CD105" s="379"/>
      <c r="CE105" s="379"/>
      <c r="CF105" s="379"/>
      <c r="CG105" s="379"/>
      <c r="CH105" s="379"/>
      <c r="CI105" s="379"/>
      <c r="CJ105" s="379"/>
      <c r="CK105" s="380"/>
      <c r="CL105" s="394" t="s">
        <v>76</v>
      </c>
      <c r="CM105" s="395"/>
      <c r="CN105" s="395"/>
      <c r="CO105" s="395"/>
      <c r="CP105" s="395"/>
      <c r="CQ105" s="395"/>
      <c r="CR105" s="395"/>
      <c r="CS105" s="395"/>
      <c r="CT105" s="395"/>
      <c r="CU105" s="395"/>
      <c r="CV105" s="395"/>
      <c r="CW105" s="395"/>
      <c r="CX105" s="395"/>
      <c r="CY105" s="395"/>
      <c r="CZ105" s="395"/>
      <c r="DA105" s="395"/>
      <c r="DB105" s="395"/>
      <c r="DC105" s="395"/>
      <c r="DD105" s="395"/>
      <c r="DE105" s="395"/>
      <c r="DF105" s="395"/>
      <c r="DG105" s="395"/>
      <c r="DH105" s="396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</row>
    <row r="106" spans="1:143" s="6" customFormat="1" ht="39" customHeight="1">
      <c r="A106" s="234"/>
      <c r="B106" s="235"/>
      <c r="C106" s="235"/>
      <c r="D106" s="235"/>
      <c r="E106" s="235"/>
      <c r="F106" s="236"/>
      <c r="G106" s="35"/>
      <c r="H106" s="381" t="s">
        <v>123</v>
      </c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1"/>
      <c r="AE106" s="381"/>
      <c r="AF106" s="381"/>
      <c r="AG106" s="381"/>
      <c r="AH106" s="381"/>
      <c r="AI106" s="381"/>
      <c r="AJ106" s="381"/>
      <c r="AK106" s="381"/>
      <c r="AL106" s="381"/>
      <c r="AM106" s="381"/>
      <c r="AN106" s="381"/>
      <c r="AO106" s="381"/>
      <c r="AP106" s="381"/>
      <c r="AQ106" s="381"/>
      <c r="AR106" s="381"/>
      <c r="AS106" s="382"/>
      <c r="AT106" s="259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1"/>
      <c r="BP106" s="259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1"/>
      <c r="CL106" s="262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9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</row>
    <row r="107" spans="1:143" s="6" customFormat="1" ht="15.75" customHeight="1">
      <c r="A107" s="234"/>
      <c r="B107" s="235"/>
      <c r="C107" s="235"/>
      <c r="D107" s="235"/>
      <c r="E107" s="235"/>
      <c r="F107" s="236"/>
      <c r="G107" s="35"/>
      <c r="H107" s="361" t="s">
        <v>248</v>
      </c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2"/>
      <c r="AT107" s="259">
        <f>62213.76+12313.36-12313.36</f>
        <v>62213.759999999995</v>
      </c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1"/>
      <c r="BP107" s="259" t="s">
        <v>76</v>
      </c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1"/>
      <c r="CL107" s="256" t="s">
        <v>76</v>
      </c>
      <c r="CM107" s="257"/>
      <c r="CN107" s="257"/>
      <c r="CO107" s="257"/>
      <c r="CP107" s="257"/>
      <c r="CQ107" s="257"/>
      <c r="CR107" s="257"/>
      <c r="CS107" s="257"/>
      <c r="CT107" s="257"/>
      <c r="CU107" s="257"/>
      <c r="CV107" s="257"/>
      <c r="CW107" s="257"/>
      <c r="CX107" s="257"/>
      <c r="CY107" s="257"/>
      <c r="CZ107" s="257"/>
      <c r="DA107" s="257"/>
      <c r="DB107" s="257"/>
      <c r="DC107" s="257"/>
      <c r="DD107" s="257"/>
      <c r="DE107" s="257"/>
      <c r="DF107" s="257"/>
      <c r="DG107" s="257"/>
      <c r="DH107" s="258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</row>
    <row r="108" spans="1:143" s="6" customFormat="1" ht="15.75" customHeight="1">
      <c r="A108" s="234"/>
      <c r="B108" s="235"/>
      <c r="C108" s="235"/>
      <c r="D108" s="235"/>
      <c r="E108" s="235"/>
      <c r="F108" s="236"/>
      <c r="G108" s="35"/>
      <c r="H108" s="361" t="s">
        <v>249</v>
      </c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2"/>
      <c r="AT108" s="259">
        <v>9915.51</v>
      </c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1"/>
      <c r="BP108" s="259" t="s">
        <v>76</v>
      </c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1"/>
      <c r="CL108" s="256" t="s">
        <v>76</v>
      </c>
      <c r="CM108" s="257"/>
      <c r="CN108" s="257"/>
      <c r="CO108" s="257"/>
      <c r="CP108" s="257"/>
      <c r="CQ108" s="257"/>
      <c r="CR108" s="257"/>
      <c r="CS108" s="257"/>
      <c r="CT108" s="257"/>
      <c r="CU108" s="257"/>
      <c r="CV108" s="257"/>
      <c r="CW108" s="257"/>
      <c r="CX108" s="257"/>
      <c r="CY108" s="257"/>
      <c r="CZ108" s="257"/>
      <c r="DA108" s="257"/>
      <c r="DB108" s="257"/>
      <c r="DC108" s="257"/>
      <c r="DD108" s="257"/>
      <c r="DE108" s="257"/>
      <c r="DF108" s="257"/>
      <c r="DG108" s="257"/>
      <c r="DH108" s="258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</row>
    <row r="109" spans="1:143" s="6" customFormat="1" ht="15.75" customHeight="1">
      <c r="A109" s="234"/>
      <c r="B109" s="235"/>
      <c r="C109" s="235"/>
      <c r="D109" s="235"/>
      <c r="E109" s="235"/>
      <c r="F109" s="236"/>
      <c r="G109" s="35"/>
      <c r="H109" s="285" t="s">
        <v>177</v>
      </c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6"/>
      <c r="AT109" s="259">
        <v>357</v>
      </c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1"/>
      <c r="BP109" s="259" t="s">
        <v>76</v>
      </c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1"/>
      <c r="CL109" s="256" t="s">
        <v>76</v>
      </c>
      <c r="CM109" s="257"/>
      <c r="CN109" s="257"/>
      <c r="CO109" s="257"/>
      <c r="CP109" s="257"/>
      <c r="CQ109" s="257"/>
      <c r="CR109" s="257"/>
      <c r="CS109" s="257"/>
      <c r="CT109" s="257"/>
      <c r="CU109" s="257"/>
      <c r="CV109" s="257"/>
      <c r="CW109" s="257"/>
      <c r="CX109" s="257"/>
      <c r="CY109" s="257"/>
      <c r="CZ109" s="257"/>
      <c r="DA109" s="257"/>
      <c r="DB109" s="257"/>
      <c r="DC109" s="257"/>
      <c r="DD109" s="257"/>
      <c r="DE109" s="257"/>
      <c r="DF109" s="257"/>
      <c r="DG109" s="257"/>
      <c r="DH109" s="258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</row>
    <row r="110" spans="1:143" s="6" customFormat="1" ht="26.25" customHeight="1">
      <c r="A110" s="234"/>
      <c r="B110" s="235"/>
      <c r="C110" s="235"/>
      <c r="D110" s="235"/>
      <c r="E110" s="235"/>
      <c r="F110" s="236"/>
      <c r="G110" s="35"/>
      <c r="H110" s="285" t="s">
        <v>250</v>
      </c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6"/>
      <c r="AT110" s="358">
        <v>11513.9</v>
      </c>
      <c r="AU110" s="359"/>
      <c r="AV110" s="359"/>
      <c r="AW110" s="359"/>
      <c r="AX110" s="359"/>
      <c r="AY110" s="359"/>
      <c r="AZ110" s="359"/>
      <c r="BA110" s="359"/>
      <c r="BB110" s="359"/>
      <c r="BC110" s="359"/>
      <c r="BD110" s="359"/>
      <c r="BE110" s="359"/>
      <c r="BF110" s="359"/>
      <c r="BG110" s="359"/>
      <c r="BH110" s="359"/>
      <c r="BI110" s="359"/>
      <c r="BJ110" s="359"/>
      <c r="BK110" s="359"/>
      <c r="BL110" s="359"/>
      <c r="BM110" s="359"/>
      <c r="BN110" s="359"/>
      <c r="BO110" s="360"/>
      <c r="BP110" s="383" t="s">
        <v>76</v>
      </c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5"/>
      <c r="CL110" s="256" t="s">
        <v>76</v>
      </c>
      <c r="CM110" s="257"/>
      <c r="CN110" s="257"/>
      <c r="CO110" s="257"/>
      <c r="CP110" s="257"/>
      <c r="CQ110" s="257"/>
      <c r="CR110" s="257"/>
      <c r="CS110" s="257"/>
      <c r="CT110" s="257"/>
      <c r="CU110" s="257"/>
      <c r="CV110" s="257"/>
      <c r="CW110" s="257"/>
      <c r="CX110" s="257"/>
      <c r="CY110" s="257"/>
      <c r="CZ110" s="257"/>
      <c r="DA110" s="257"/>
      <c r="DB110" s="257"/>
      <c r="DC110" s="257"/>
      <c r="DD110" s="257"/>
      <c r="DE110" s="257"/>
      <c r="DF110" s="257"/>
      <c r="DG110" s="257"/>
      <c r="DH110" s="258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</row>
    <row r="111" spans="1:143" s="6" customFormat="1" ht="15.75" customHeight="1">
      <c r="A111" s="234"/>
      <c r="B111" s="235"/>
      <c r="C111" s="235"/>
      <c r="D111" s="235"/>
      <c r="E111" s="235"/>
      <c r="F111" s="236"/>
      <c r="G111" s="35"/>
      <c r="H111" s="361" t="s">
        <v>178</v>
      </c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2"/>
      <c r="AT111" s="383">
        <f>1727.63</f>
        <v>1727.63</v>
      </c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 s="385"/>
      <c r="BP111" s="383" t="s">
        <v>76</v>
      </c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5"/>
      <c r="CL111" s="256" t="s">
        <v>76</v>
      </c>
      <c r="CM111" s="257"/>
      <c r="CN111" s="257"/>
      <c r="CO111" s="257"/>
      <c r="CP111" s="257"/>
      <c r="CQ111" s="257"/>
      <c r="CR111" s="257"/>
      <c r="CS111" s="257"/>
      <c r="CT111" s="257"/>
      <c r="CU111" s="257"/>
      <c r="CV111" s="257"/>
      <c r="CW111" s="257"/>
      <c r="CX111" s="257"/>
      <c r="CY111" s="257"/>
      <c r="CZ111" s="257"/>
      <c r="DA111" s="257"/>
      <c r="DB111" s="257"/>
      <c r="DC111" s="257"/>
      <c r="DD111" s="257"/>
      <c r="DE111" s="257"/>
      <c r="DF111" s="257"/>
      <c r="DG111" s="257"/>
      <c r="DH111" s="258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</row>
    <row r="112" spans="1:143" s="6" customFormat="1" ht="15.75" customHeight="1">
      <c r="A112" s="234"/>
      <c r="B112" s="235"/>
      <c r="C112" s="235"/>
      <c r="D112" s="235"/>
      <c r="E112" s="235"/>
      <c r="F112" s="236"/>
      <c r="G112" s="35"/>
      <c r="H112" s="354" t="s">
        <v>179</v>
      </c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354"/>
      <c r="AQ112" s="354"/>
      <c r="AR112" s="354"/>
      <c r="AS112" s="355"/>
      <c r="AT112" s="383">
        <f>7216.41+3466.65+12313.36</f>
        <v>22996.42</v>
      </c>
      <c r="AU112" s="384"/>
      <c r="AV112" s="384"/>
      <c r="AW112" s="384"/>
      <c r="AX112" s="384"/>
      <c r="AY112" s="384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4"/>
      <c r="BL112" s="384"/>
      <c r="BM112" s="384"/>
      <c r="BN112" s="384"/>
      <c r="BO112" s="385"/>
      <c r="BP112" s="383" t="s">
        <v>76</v>
      </c>
      <c r="BQ112" s="384"/>
      <c r="BR112" s="384"/>
      <c r="BS112" s="384"/>
      <c r="BT112" s="384"/>
      <c r="BU112" s="384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5"/>
      <c r="CL112" s="256" t="s">
        <v>76</v>
      </c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8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</row>
    <row r="113" spans="1:223" s="6" customFormat="1" ht="26.25" customHeight="1">
      <c r="A113" s="234"/>
      <c r="B113" s="235"/>
      <c r="C113" s="235"/>
      <c r="D113" s="235"/>
      <c r="E113" s="235"/>
      <c r="F113" s="236"/>
      <c r="G113" s="35"/>
      <c r="H113" s="354" t="s">
        <v>185</v>
      </c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4"/>
      <c r="AM113" s="354"/>
      <c r="AN113" s="354"/>
      <c r="AO113" s="354"/>
      <c r="AP113" s="354"/>
      <c r="AQ113" s="354"/>
      <c r="AR113" s="354"/>
      <c r="AS113" s="355"/>
      <c r="AT113" s="383">
        <f>6885.59+474.86+12109.13+52235.51</f>
        <v>71705.09</v>
      </c>
      <c r="AU113" s="384"/>
      <c r="AV113" s="384"/>
      <c r="AW113" s="384"/>
      <c r="AX113" s="384"/>
      <c r="AY113" s="384"/>
      <c r="AZ113" s="384"/>
      <c r="BA113" s="384"/>
      <c r="BB113" s="384"/>
      <c r="BC113" s="384"/>
      <c r="BD113" s="384"/>
      <c r="BE113" s="384"/>
      <c r="BF113" s="384"/>
      <c r="BG113" s="384"/>
      <c r="BH113" s="384"/>
      <c r="BI113" s="384"/>
      <c r="BJ113" s="384"/>
      <c r="BK113" s="384"/>
      <c r="BL113" s="384"/>
      <c r="BM113" s="384"/>
      <c r="BN113" s="384"/>
      <c r="BO113" s="385"/>
      <c r="BP113" s="383" t="s">
        <v>76</v>
      </c>
      <c r="BQ113" s="384"/>
      <c r="BR113" s="384"/>
      <c r="BS113" s="384"/>
      <c r="BT113" s="384"/>
      <c r="BU113" s="384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5"/>
      <c r="CL113" s="256" t="s">
        <v>76</v>
      </c>
      <c r="CM113" s="257"/>
      <c r="CN113" s="257"/>
      <c r="CO113" s="257"/>
      <c r="CP113" s="257"/>
      <c r="CQ113" s="257"/>
      <c r="CR113" s="257"/>
      <c r="CS113" s="257"/>
      <c r="CT113" s="257"/>
      <c r="CU113" s="257"/>
      <c r="CV113" s="257"/>
      <c r="CW113" s="257"/>
      <c r="CX113" s="257"/>
      <c r="CY113" s="257"/>
      <c r="CZ113" s="257"/>
      <c r="DA113" s="257"/>
      <c r="DB113" s="257"/>
      <c r="DC113" s="257"/>
      <c r="DD113" s="257"/>
      <c r="DE113" s="257"/>
      <c r="DF113" s="257"/>
      <c r="DG113" s="257"/>
      <c r="DH113" s="258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</row>
    <row r="114" spans="1:223" s="6" customFormat="1" ht="26.25" customHeight="1">
      <c r="A114" s="234"/>
      <c r="B114" s="235"/>
      <c r="C114" s="235"/>
      <c r="D114" s="235"/>
      <c r="E114" s="235"/>
      <c r="F114" s="236"/>
      <c r="G114" s="35"/>
      <c r="H114" s="354" t="s">
        <v>225</v>
      </c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4"/>
      <c r="AM114" s="354"/>
      <c r="AN114" s="354"/>
      <c r="AO114" s="354"/>
      <c r="AP114" s="354"/>
      <c r="AQ114" s="354"/>
      <c r="AR114" s="354"/>
      <c r="AS114" s="355"/>
      <c r="AT114" s="383">
        <v>23493</v>
      </c>
      <c r="AU114" s="384"/>
      <c r="AV114" s="384"/>
      <c r="AW114" s="384"/>
      <c r="AX114" s="384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4"/>
      <c r="BO114" s="385"/>
      <c r="BP114" s="383" t="s">
        <v>76</v>
      </c>
      <c r="BQ114" s="384"/>
      <c r="BR114" s="384"/>
      <c r="BS114" s="384"/>
      <c r="BT114" s="384"/>
      <c r="BU114" s="384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5"/>
      <c r="CL114" s="256" t="s">
        <v>76</v>
      </c>
      <c r="CM114" s="257"/>
      <c r="CN114" s="257"/>
      <c r="CO114" s="257"/>
      <c r="CP114" s="257"/>
      <c r="CQ114" s="257"/>
      <c r="CR114" s="257"/>
      <c r="CS114" s="257"/>
      <c r="CT114" s="257"/>
      <c r="CU114" s="257"/>
      <c r="CV114" s="257"/>
      <c r="CW114" s="257"/>
      <c r="CX114" s="257"/>
      <c r="CY114" s="257"/>
      <c r="CZ114" s="257"/>
      <c r="DA114" s="257"/>
      <c r="DB114" s="257"/>
      <c r="DC114" s="257"/>
      <c r="DD114" s="257"/>
      <c r="DE114" s="257"/>
      <c r="DF114" s="257"/>
      <c r="DG114" s="257"/>
      <c r="DH114" s="258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</row>
    <row r="115" spans="1:223" s="6" customFormat="1" ht="27" customHeight="1">
      <c r="A115" s="217" t="s">
        <v>115</v>
      </c>
      <c r="B115" s="218"/>
      <c r="C115" s="218"/>
      <c r="D115" s="218"/>
      <c r="E115" s="218"/>
      <c r="F115" s="219"/>
      <c r="G115" s="28"/>
      <c r="H115" s="57" t="s">
        <v>34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8"/>
      <c r="AT115" s="389" t="s">
        <v>76</v>
      </c>
      <c r="AU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/>
      <c r="BM115" s="390"/>
      <c r="BN115" s="390"/>
      <c r="BO115" s="391"/>
      <c r="BP115" s="389" t="s">
        <v>76</v>
      </c>
      <c r="BQ115" s="390"/>
      <c r="BR115" s="390"/>
      <c r="BS115" s="390"/>
      <c r="BT115" s="390"/>
      <c r="BU115" s="390"/>
      <c r="BV115" s="390"/>
      <c r="BW115" s="390"/>
      <c r="BX115" s="390"/>
      <c r="BY115" s="390"/>
      <c r="BZ115" s="390"/>
      <c r="CA115" s="390"/>
      <c r="CB115" s="390"/>
      <c r="CC115" s="390"/>
      <c r="CD115" s="390"/>
      <c r="CE115" s="390"/>
      <c r="CF115" s="390"/>
      <c r="CG115" s="390"/>
      <c r="CH115" s="390"/>
      <c r="CI115" s="390"/>
      <c r="CJ115" s="390"/>
      <c r="CK115" s="391"/>
      <c r="CL115" s="386" t="s">
        <v>76</v>
      </c>
      <c r="CM115" s="387"/>
      <c r="CN115" s="387"/>
      <c r="CO115" s="387"/>
      <c r="CP115" s="387"/>
      <c r="CQ115" s="387"/>
      <c r="CR115" s="387"/>
      <c r="CS115" s="387"/>
      <c r="CT115" s="387"/>
      <c r="CU115" s="387"/>
      <c r="CV115" s="387"/>
      <c r="CW115" s="387"/>
      <c r="CX115" s="387"/>
      <c r="CY115" s="387"/>
      <c r="CZ115" s="387"/>
      <c r="DA115" s="387"/>
      <c r="DB115" s="387"/>
      <c r="DC115" s="387"/>
      <c r="DD115" s="387"/>
      <c r="DE115" s="387"/>
      <c r="DF115" s="387"/>
      <c r="DG115" s="387"/>
      <c r="DH115" s="388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</row>
    <row r="116" spans="1:223" s="6" customFormat="1" ht="27" customHeight="1">
      <c r="A116" s="217" t="s">
        <v>116</v>
      </c>
      <c r="B116" s="218"/>
      <c r="C116" s="218"/>
      <c r="D116" s="218"/>
      <c r="E116" s="218"/>
      <c r="F116" s="219"/>
      <c r="G116" s="28"/>
      <c r="H116" s="57" t="s">
        <v>52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8"/>
      <c r="AT116" s="386" t="s">
        <v>76</v>
      </c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387"/>
      <c r="BE116" s="387"/>
      <c r="BF116" s="387"/>
      <c r="BG116" s="387"/>
      <c r="BH116" s="387"/>
      <c r="BI116" s="387"/>
      <c r="BJ116" s="387"/>
      <c r="BK116" s="387"/>
      <c r="BL116" s="387"/>
      <c r="BM116" s="387"/>
      <c r="BN116" s="387"/>
      <c r="BO116" s="387"/>
      <c r="BP116" s="387"/>
      <c r="BQ116" s="387"/>
      <c r="BR116" s="387"/>
      <c r="BS116" s="387"/>
      <c r="BT116" s="387"/>
      <c r="BU116" s="387"/>
      <c r="BV116" s="387"/>
      <c r="BW116" s="387"/>
      <c r="BX116" s="387"/>
      <c r="BY116" s="387"/>
      <c r="BZ116" s="387"/>
      <c r="CA116" s="387"/>
      <c r="CB116" s="387"/>
      <c r="CC116" s="387"/>
      <c r="CD116" s="387"/>
      <c r="CE116" s="387"/>
      <c r="CF116" s="387"/>
      <c r="CG116" s="387"/>
      <c r="CH116" s="387"/>
      <c r="CI116" s="387"/>
      <c r="CJ116" s="387"/>
      <c r="CK116" s="387"/>
      <c r="CL116" s="387"/>
      <c r="CM116" s="387"/>
      <c r="CN116" s="387"/>
      <c r="CO116" s="387"/>
      <c r="CP116" s="387"/>
      <c r="CQ116" s="387"/>
      <c r="CR116" s="387"/>
      <c r="CS116" s="387"/>
      <c r="CT116" s="387"/>
      <c r="CU116" s="387"/>
      <c r="CV116" s="387"/>
      <c r="CW116" s="387"/>
      <c r="CX116" s="387"/>
      <c r="CY116" s="387"/>
      <c r="CZ116" s="387"/>
      <c r="DA116" s="387"/>
      <c r="DB116" s="387"/>
      <c r="DC116" s="387"/>
      <c r="DD116" s="387"/>
      <c r="DE116" s="387"/>
      <c r="DF116" s="387"/>
      <c r="DG116" s="387"/>
      <c r="DH116" s="388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</row>
    <row r="117" spans="1:223" s="6" customFormat="1" ht="40.5" customHeight="1">
      <c r="A117" s="231" t="s">
        <v>117</v>
      </c>
      <c r="B117" s="232"/>
      <c r="C117" s="232"/>
      <c r="D117" s="232"/>
      <c r="E117" s="232"/>
      <c r="F117" s="233"/>
      <c r="G117" s="32"/>
      <c r="H117" s="308" t="s">
        <v>127</v>
      </c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309"/>
      <c r="AT117" s="378">
        <f>SUM(AT119:BO120)</f>
        <v>2972322.5700000003</v>
      </c>
      <c r="AU117" s="379"/>
      <c r="AV117" s="379"/>
      <c r="AW117" s="379"/>
      <c r="AX117" s="379"/>
      <c r="AY117" s="379"/>
      <c r="AZ117" s="379"/>
      <c r="BA117" s="379"/>
      <c r="BB117" s="379"/>
      <c r="BC117" s="379"/>
      <c r="BD117" s="379"/>
      <c r="BE117" s="379"/>
      <c r="BF117" s="379"/>
      <c r="BG117" s="379"/>
      <c r="BH117" s="379"/>
      <c r="BI117" s="379"/>
      <c r="BJ117" s="379"/>
      <c r="BK117" s="379"/>
      <c r="BL117" s="379"/>
      <c r="BM117" s="379"/>
      <c r="BN117" s="379"/>
      <c r="BO117" s="380"/>
      <c r="BP117" s="378" t="s">
        <v>76</v>
      </c>
      <c r="BQ117" s="379"/>
      <c r="BR117" s="379"/>
      <c r="BS117" s="379"/>
      <c r="BT117" s="379"/>
      <c r="BU117" s="379"/>
      <c r="BV117" s="379"/>
      <c r="BW117" s="379"/>
      <c r="BX117" s="379"/>
      <c r="BY117" s="379"/>
      <c r="BZ117" s="379"/>
      <c r="CA117" s="379"/>
      <c r="CB117" s="379"/>
      <c r="CC117" s="379"/>
      <c r="CD117" s="379"/>
      <c r="CE117" s="379"/>
      <c r="CF117" s="379"/>
      <c r="CG117" s="379"/>
      <c r="CH117" s="379"/>
      <c r="CI117" s="379"/>
      <c r="CJ117" s="379"/>
      <c r="CK117" s="380"/>
      <c r="CL117" s="394" t="s">
        <v>76</v>
      </c>
      <c r="CM117" s="395"/>
      <c r="CN117" s="395"/>
      <c r="CO117" s="395"/>
      <c r="CP117" s="395"/>
      <c r="CQ117" s="395"/>
      <c r="CR117" s="395"/>
      <c r="CS117" s="395"/>
      <c r="CT117" s="395"/>
      <c r="CU117" s="395"/>
      <c r="CV117" s="395"/>
      <c r="CW117" s="395"/>
      <c r="CX117" s="395"/>
      <c r="CY117" s="395"/>
      <c r="CZ117" s="395"/>
      <c r="DA117" s="395"/>
      <c r="DB117" s="395"/>
      <c r="DC117" s="395"/>
      <c r="DD117" s="395"/>
      <c r="DE117" s="395"/>
      <c r="DF117" s="395"/>
      <c r="DG117" s="395"/>
      <c r="DH117" s="396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</row>
    <row r="118" spans="1:223" s="3" customFormat="1" ht="15.75" customHeight="1">
      <c r="A118" s="234"/>
      <c r="B118" s="235"/>
      <c r="C118" s="235"/>
      <c r="D118" s="235"/>
      <c r="E118" s="235"/>
      <c r="F118" s="236"/>
      <c r="G118" s="35"/>
      <c r="H118" s="381" t="s">
        <v>128</v>
      </c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381"/>
      <c r="AR118" s="381"/>
      <c r="AS118" s="382"/>
      <c r="AT118" s="259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1"/>
      <c r="BP118" s="259"/>
      <c r="BQ118" s="260"/>
      <c r="BR118" s="260"/>
      <c r="BS118" s="260"/>
      <c r="BT118" s="260"/>
      <c r="BU118" s="260"/>
      <c r="BV118" s="260"/>
      <c r="BW118" s="260"/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60"/>
      <c r="CJ118" s="260"/>
      <c r="CK118" s="261"/>
      <c r="CL118" s="262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9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</row>
    <row r="119" spans="1:223" s="3" customFormat="1" ht="15.75" customHeight="1">
      <c r="A119" s="234"/>
      <c r="B119" s="235"/>
      <c r="C119" s="235"/>
      <c r="D119" s="235"/>
      <c r="E119" s="235"/>
      <c r="F119" s="236"/>
      <c r="G119" s="35"/>
      <c r="H119" s="361" t="s">
        <v>162</v>
      </c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2"/>
      <c r="AT119" s="259">
        <f>12636+910592.56</f>
        <v>923228.56</v>
      </c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1"/>
      <c r="BP119" s="259" t="s">
        <v>76</v>
      </c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0"/>
      <c r="CJ119" s="260"/>
      <c r="CK119" s="261"/>
      <c r="CL119" s="197" t="s">
        <v>76</v>
      </c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9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</row>
    <row r="120" spans="1:223" s="3" customFormat="1" ht="24.75" customHeight="1">
      <c r="A120" s="234"/>
      <c r="B120" s="235"/>
      <c r="C120" s="235"/>
      <c r="D120" s="235"/>
      <c r="E120" s="235"/>
      <c r="F120" s="236"/>
      <c r="G120" s="35"/>
      <c r="H120" s="361" t="s">
        <v>183</v>
      </c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2"/>
      <c r="AT120" s="259">
        <v>2049094.01</v>
      </c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1"/>
      <c r="BP120" s="259" t="s">
        <v>76</v>
      </c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1"/>
      <c r="CL120" s="197" t="s">
        <v>76</v>
      </c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9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</row>
    <row r="121" spans="1:223" ht="78.75" customHeight="1">
      <c r="A121" s="217" t="s">
        <v>124</v>
      </c>
      <c r="B121" s="218"/>
      <c r="C121" s="218"/>
      <c r="D121" s="218"/>
      <c r="E121" s="218"/>
      <c r="F121" s="219"/>
      <c r="G121" s="28"/>
      <c r="H121" s="57" t="s">
        <v>49</v>
      </c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8"/>
      <c r="AT121" s="77" t="s">
        <v>76</v>
      </c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9"/>
      <c r="BP121" s="77" t="s">
        <v>76</v>
      </c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9"/>
      <c r="CL121" s="206" t="s">
        <v>76</v>
      </c>
      <c r="CM121" s="207"/>
      <c r="CN121" s="207"/>
      <c r="CO121" s="207"/>
      <c r="CP121" s="207"/>
      <c r="CQ121" s="207"/>
      <c r="CR121" s="207"/>
      <c r="CS121" s="207"/>
      <c r="CT121" s="207"/>
      <c r="CU121" s="207"/>
      <c r="CV121" s="207"/>
      <c r="CW121" s="207"/>
      <c r="CX121" s="207"/>
      <c r="CY121" s="207"/>
      <c r="CZ121" s="207"/>
      <c r="DA121" s="207"/>
      <c r="DB121" s="207"/>
      <c r="DC121" s="207"/>
      <c r="DD121" s="207"/>
      <c r="DE121" s="207"/>
      <c r="DF121" s="207"/>
      <c r="DG121" s="207"/>
      <c r="DH121" s="208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</row>
    <row r="122" spans="1:223" s="3" customFormat="1" ht="15.7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</row>
    <row r="123" spans="1:223" s="5" customFormat="1" ht="15.75">
      <c r="A123" s="244" t="s">
        <v>130</v>
      </c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4"/>
      <c r="CH123" s="244"/>
      <c r="CI123" s="244"/>
      <c r="CJ123" s="244"/>
      <c r="CK123" s="244"/>
      <c r="CL123" s="244"/>
      <c r="CM123" s="244"/>
      <c r="CN123" s="244"/>
      <c r="CO123" s="244"/>
      <c r="CP123" s="244"/>
      <c r="CQ123" s="244"/>
      <c r="CR123" s="244"/>
      <c r="CS123" s="244"/>
      <c r="CT123" s="244"/>
      <c r="CU123" s="244"/>
      <c r="CV123" s="244"/>
      <c r="CW123" s="244"/>
      <c r="CX123" s="244"/>
      <c r="CY123" s="244"/>
      <c r="CZ123" s="244"/>
      <c r="DA123" s="244"/>
      <c r="DB123" s="244"/>
      <c r="DC123" s="244"/>
      <c r="DD123" s="244"/>
      <c r="DE123" s="244"/>
      <c r="DF123" s="244"/>
      <c r="DG123" s="244"/>
      <c r="DH123" s="244"/>
    </row>
    <row r="124" spans="1:223" s="3" customFormat="1" ht="15.75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244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44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4"/>
      <c r="CF124" s="244"/>
      <c r="CG124" s="244"/>
      <c r="CH124" s="244"/>
      <c r="CI124" s="244"/>
      <c r="CJ124" s="244"/>
      <c r="CK124" s="244"/>
      <c r="CL124" s="244"/>
      <c r="CM124" s="244"/>
      <c r="CN124" s="244"/>
      <c r="CO124" s="244"/>
      <c r="CP124" s="244"/>
      <c r="CQ124" s="244"/>
      <c r="CR124" s="244"/>
      <c r="CS124" s="244"/>
      <c r="CT124" s="244"/>
      <c r="CU124" s="244"/>
      <c r="CV124" s="244"/>
      <c r="CW124" s="244"/>
      <c r="CX124" s="244"/>
      <c r="CY124" s="244"/>
      <c r="CZ124" s="244"/>
      <c r="DA124" s="244"/>
      <c r="DB124" s="244"/>
      <c r="DC124" s="244"/>
      <c r="DD124" s="244"/>
      <c r="DE124" s="244"/>
      <c r="DF124" s="244"/>
      <c r="DG124" s="244"/>
      <c r="DH124" s="244"/>
    </row>
    <row r="125" spans="1:223" s="3" customFormat="1" ht="32.25" customHeight="1">
      <c r="A125" s="416" t="s">
        <v>25</v>
      </c>
      <c r="B125" s="417"/>
      <c r="C125" s="417"/>
      <c r="D125" s="417"/>
      <c r="E125" s="417"/>
      <c r="F125" s="418"/>
      <c r="G125" s="413" t="s">
        <v>7</v>
      </c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  <c r="AH125" s="414"/>
      <c r="AI125" s="414"/>
      <c r="AJ125" s="414"/>
      <c r="AK125" s="414"/>
      <c r="AL125" s="414"/>
      <c r="AM125" s="414"/>
      <c r="AN125" s="414"/>
      <c r="AO125" s="414"/>
      <c r="AP125" s="414"/>
      <c r="AQ125" s="414"/>
      <c r="AR125" s="414"/>
      <c r="AS125" s="414"/>
      <c r="AT125" s="414"/>
      <c r="AU125" s="414"/>
      <c r="AV125" s="414"/>
      <c r="AW125" s="414"/>
      <c r="AX125" s="414"/>
      <c r="AY125" s="414"/>
      <c r="AZ125" s="414"/>
      <c r="BA125" s="414"/>
      <c r="BB125" s="414"/>
      <c r="BC125" s="414"/>
      <c r="BD125" s="414"/>
      <c r="BE125" s="414"/>
      <c r="BF125" s="414"/>
      <c r="BG125" s="414"/>
      <c r="BH125" s="414"/>
      <c r="BI125" s="414"/>
      <c r="BJ125" s="414"/>
      <c r="BK125" s="414"/>
      <c r="BL125" s="414"/>
      <c r="BM125" s="414"/>
      <c r="BN125" s="414"/>
      <c r="BO125" s="414"/>
      <c r="BP125" s="414"/>
      <c r="BQ125" s="414"/>
      <c r="BR125" s="414"/>
      <c r="BS125" s="414"/>
      <c r="BT125" s="414"/>
      <c r="BU125" s="414"/>
      <c r="BV125" s="414"/>
      <c r="BW125" s="414"/>
      <c r="BX125" s="414"/>
      <c r="BY125" s="414"/>
      <c r="BZ125" s="414"/>
      <c r="CA125" s="414"/>
      <c r="CB125" s="414"/>
      <c r="CC125" s="414"/>
      <c r="CD125" s="414"/>
      <c r="CE125" s="414"/>
      <c r="CF125" s="415"/>
      <c r="CG125" s="200" t="s">
        <v>54</v>
      </c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2"/>
      <c r="CU125" s="200" t="s">
        <v>55</v>
      </c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2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</row>
    <row r="126" spans="1:223" s="3" customFormat="1" ht="27" customHeight="1">
      <c r="A126" s="231" t="s">
        <v>125</v>
      </c>
      <c r="B126" s="232"/>
      <c r="C126" s="232"/>
      <c r="D126" s="232"/>
      <c r="E126" s="232"/>
      <c r="F126" s="233"/>
      <c r="G126" s="36"/>
      <c r="H126" s="57" t="s">
        <v>131</v>
      </c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8"/>
      <c r="CG126" s="210">
        <f>SUM(CG127:CT129)</f>
        <v>2870315</v>
      </c>
      <c r="CH126" s="211"/>
      <c r="CI126" s="211"/>
      <c r="CJ126" s="211"/>
      <c r="CK126" s="211"/>
      <c r="CL126" s="211"/>
      <c r="CM126" s="211"/>
      <c r="CN126" s="211"/>
      <c r="CO126" s="211"/>
      <c r="CP126" s="211"/>
      <c r="CQ126" s="211"/>
      <c r="CR126" s="211"/>
      <c r="CS126" s="211"/>
      <c r="CT126" s="212"/>
      <c r="CU126" s="210">
        <f>SUM(CU127:DH129)</f>
        <v>2957891.89</v>
      </c>
      <c r="CV126" s="211"/>
      <c r="CW126" s="211"/>
      <c r="CX126" s="211"/>
      <c r="CY126" s="211"/>
      <c r="CZ126" s="211"/>
      <c r="DA126" s="211"/>
      <c r="DB126" s="211"/>
      <c r="DC126" s="211"/>
      <c r="DD126" s="211"/>
      <c r="DE126" s="211"/>
      <c r="DF126" s="211"/>
      <c r="DG126" s="211"/>
      <c r="DH126" s="212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</row>
    <row r="127" spans="1:223" s="3" customFormat="1" ht="15.75" customHeight="1">
      <c r="A127" s="234"/>
      <c r="B127" s="235"/>
      <c r="C127" s="235"/>
      <c r="D127" s="235"/>
      <c r="E127" s="235"/>
      <c r="F127" s="236"/>
      <c r="G127" s="36"/>
      <c r="H127" s="213" t="s">
        <v>165</v>
      </c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4"/>
      <c r="CG127" s="194">
        <v>120315</v>
      </c>
      <c r="CH127" s="195"/>
      <c r="CI127" s="195"/>
      <c r="CJ127" s="195"/>
      <c r="CK127" s="195"/>
      <c r="CL127" s="195"/>
      <c r="CM127" s="195"/>
      <c r="CN127" s="195"/>
      <c r="CO127" s="195"/>
      <c r="CP127" s="195"/>
      <c r="CQ127" s="195"/>
      <c r="CR127" s="195"/>
      <c r="CS127" s="195"/>
      <c r="CT127" s="196"/>
      <c r="CU127" s="194">
        <v>120315</v>
      </c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6"/>
    </row>
    <row r="128" spans="1:223" s="3" customFormat="1" ht="15.75" customHeight="1">
      <c r="A128" s="234"/>
      <c r="B128" s="235"/>
      <c r="C128" s="235"/>
      <c r="D128" s="235"/>
      <c r="E128" s="235"/>
      <c r="F128" s="236"/>
      <c r="G128" s="36"/>
      <c r="H128" s="213" t="s">
        <v>180</v>
      </c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4"/>
      <c r="CG128" s="203">
        <v>685000</v>
      </c>
      <c r="CH128" s="204"/>
      <c r="CI128" s="204"/>
      <c r="CJ128" s="204"/>
      <c r="CK128" s="204"/>
      <c r="CL128" s="204"/>
      <c r="CM128" s="204"/>
      <c r="CN128" s="204"/>
      <c r="CO128" s="204"/>
      <c r="CP128" s="204"/>
      <c r="CQ128" s="204"/>
      <c r="CR128" s="204"/>
      <c r="CS128" s="204"/>
      <c r="CT128" s="205"/>
      <c r="CU128" s="194">
        <v>923228.56</v>
      </c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6"/>
    </row>
    <row r="129" spans="1:163" s="3" customFormat="1" ht="15.75" customHeight="1">
      <c r="A129" s="234"/>
      <c r="B129" s="235"/>
      <c r="C129" s="235"/>
      <c r="D129" s="235"/>
      <c r="E129" s="235"/>
      <c r="F129" s="236"/>
      <c r="G129" s="36"/>
      <c r="H129" s="213" t="s">
        <v>181</v>
      </c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4"/>
      <c r="CG129" s="203">
        <v>2065000</v>
      </c>
      <c r="CH129" s="204"/>
      <c r="CI129" s="204"/>
      <c r="CJ129" s="204"/>
      <c r="CK129" s="204"/>
      <c r="CL129" s="204"/>
      <c r="CM129" s="204"/>
      <c r="CN129" s="204"/>
      <c r="CO129" s="204"/>
      <c r="CP129" s="204"/>
      <c r="CQ129" s="204"/>
      <c r="CR129" s="204"/>
      <c r="CS129" s="204"/>
      <c r="CT129" s="205"/>
      <c r="CU129" s="194">
        <v>1914348.33</v>
      </c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6"/>
    </row>
    <row r="130" spans="1:163" s="3" customFormat="1" ht="38.25" customHeight="1">
      <c r="A130" s="231" t="s">
        <v>126</v>
      </c>
      <c r="B130" s="232"/>
      <c r="C130" s="232"/>
      <c r="D130" s="232"/>
      <c r="E130" s="232"/>
      <c r="F130" s="233"/>
      <c r="G130" s="36"/>
      <c r="H130" s="57" t="s">
        <v>132</v>
      </c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8"/>
      <c r="CG130" s="210">
        <f>SUM(CG131:CT141)</f>
        <v>2920831.67</v>
      </c>
      <c r="CH130" s="211"/>
      <c r="CI130" s="211"/>
      <c r="CJ130" s="211"/>
      <c r="CK130" s="211"/>
      <c r="CL130" s="211"/>
      <c r="CM130" s="211"/>
      <c r="CN130" s="211"/>
      <c r="CO130" s="211"/>
      <c r="CP130" s="211"/>
      <c r="CQ130" s="211"/>
      <c r="CR130" s="211"/>
      <c r="CS130" s="211"/>
      <c r="CT130" s="212"/>
      <c r="CU130" s="210">
        <f>SUM(CU131:DH141)</f>
        <v>2902103.54</v>
      </c>
      <c r="CV130" s="211"/>
      <c r="CW130" s="211"/>
      <c r="CX130" s="211"/>
      <c r="CY130" s="211"/>
      <c r="CZ130" s="211"/>
      <c r="DA130" s="211"/>
      <c r="DB130" s="211"/>
      <c r="DC130" s="211"/>
      <c r="DD130" s="211"/>
      <c r="DE130" s="211"/>
      <c r="DF130" s="211"/>
      <c r="DG130" s="211"/>
      <c r="DH130" s="212"/>
      <c r="DQ130" s="412"/>
      <c r="DR130" s="412"/>
      <c r="DS130" s="412"/>
      <c r="DT130" s="412"/>
      <c r="DU130" s="412"/>
      <c r="DV130" s="412"/>
      <c r="DW130" s="412"/>
      <c r="DX130" s="412"/>
      <c r="DY130" s="412"/>
      <c r="DZ130" s="412"/>
      <c r="EA130" s="412"/>
      <c r="EB130" s="412"/>
      <c r="EC130" s="412"/>
      <c r="ED130" s="412"/>
      <c r="EE130" s="412"/>
      <c r="EF130" s="412"/>
      <c r="EG130" s="412"/>
      <c r="EH130" s="412"/>
      <c r="EI130" s="412"/>
      <c r="EJ130" s="412"/>
      <c r="EK130" s="412"/>
      <c r="EL130" s="412"/>
      <c r="EM130" s="412"/>
      <c r="EN130" s="412"/>
      <c r="EO130" s="412"/>
      <c r="EP130" s="412"/>
      <c r="EQ130" s="412"/>
      <c r="ER130" s="412"/>
      <c r="ES130" s="412"/>
      <c r="ET130" s="412"/>
      <c r="EU130" s="412"/>
      <c r="EV130" s="412"/>
      <c r="EW130" s="412"/>
      <c r="EX130" s="412"/>
      <c r="EY130" s="412"/>
      <c r="EZ130" s="412"/>
      <c r="FA130" s="412"/>
      <c r="FB130" s="412"/>
      <c r="FC130" s="412"/>
      <c r="FD130" s="412"/>
      <c r="FE130" s="412"/>
      <c r="FF130" s="412"/>
      <c r="FG130" s="412"/>
    </row>
    <row r="131" spans="1:163" s="3" customFormat="1" ht="15.75" customHeight="1">
      <c r="A131" s="234"/>
      <c r="B131" s="235"/>
      <c r="C131" s="235"/>
      <c r="D131" s="235"/>
      <c r="E131" s="235"/>
      <c r="F131" s="236"/>
      <c r="G131" s="36"/>
      <c r="H131" s="213" t="s">
        <v>133</v>
      </c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4"/>
      <c r="CG131" s="194">
        <f>36000+1412721.39</f>
        <v>1448721.39</v>
      </c>
      <c r="CH131" s="195"/>
      <c r="CI131" s="195"/>
      <c r="CJ131" s="195"/>
      <c r="CK131" s="195"/>
      <c r="CL131" s="195"/>
      <c r="CM131" s="195"/>
      <c r="CN131" s="195"/>
      <c r="CO131" s="195"/>
      <c r="CP131" s="195"/>
      <c r="CQ131" s="195"/>
      <c r="CR131" s="195"/>
      <c r="CS131" s="195"/>
      <c r="CT131" s="196"/>
      <c r="CU131" s="194">
        <f>36000+1412286.3</f>
        <v>1448286.3</v>
      </c>
      <c r="CV131" s="195"/>
      <c r="CW131" s="195"/>
      <c r="CX131" s="195"/>
      <c r="CY131" s="195"/>
      <c r="CZ131" s="195"/>
      <c r="DA131" s="195"/>
      <c r="DB131" s="195"/>
      <c r="DC131" s="195"/>
      <c r="DD131" s="195"/>
      <c r="DE131" s="195"/>
      <c r="DF131" s="195"/>
      <c r="DG131" s="195"/>
      <c r="DH131" s="196"/>
    </row>
    <row r="132" spans="1:163" s="3" customFormat="1" ht="15.75" customHeight="1">
      <c r="A132" s="234"/>
      <c r="B132" s="235"/>
      <c r="C132" s="235"/>
      <c r="D132" s="235"/>
      <c r="E132" s="235"/>
      <c r="F132" s="236"/>
      <c r="G132" s="36"/>
      <c r="H132" s="213" t="s">
        <v>134</v>
      </c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4"/>
      <c r="CG132" s="194">
        <f>1000</f>
        <v>1000</v>
      </c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6"/>
      <c r="CU132" s="194">
        <f>1000</f>
        <v>1000</v>
      </c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6"/>
    </row>
    <row r="133" spans="1:163" s="3" customFormat="1" ht="15.75" customHeight="1">
      <c r="A133" s="234"/>
      <c r="B133" s="235"/>
      <c r="C133" s="235"/>
      <c r="D133" s="235"/>
      <c r="E133" s="235"/>
      <c r="F133" s="236"/>
      <c r="G133" s="36"/>
      <c r="H133" s="213" t="s">
        <v>135</v>
      </c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4"/>
      <c r="CG133" s="194">
        <f>10872+450652.7</f>
        <v>461524.7</v>
      </c>
      <c r="CH133" s="195"/>
      <c r="CI133" s="195"/>
      <c r="CJ133" s="195"/>
      <c r="CK133" s="195"/>
      <c r="CL133" s="195"/>
      <c r="CM133" s="195"/>
      <c r="CN133" s="195"/>
      <c r="CO133" s="195"/>
      <c r="CP133" s="195"/>
      <c r="CQ133" s="195"/>
      <c r="CR133" s="195"/>
      <c r="CS133" s="195"/>
      <c r="CT133" s="196"/>
      <c r="CU133" s="194">
        <f>10872+450652.7</f>
        <v>461524.7</v>
      </c>
      <c r="CV133" s="195"/>
      <c r="CW133" s="195"/>
      <c r="CX133" s="195"/>
      <c r="CY133" s="195"/>
      <c r="CZ133" s="195"/>
      <c r="DA133" s="195"/>
      <c r="DB133" s="195"/>
      <c r="DC133" s="195"/>
      <c r="DD133" s="195"/>
      <c r="DE133" s="195"/>
      <c r="DF133" s="195"/>
      <c r="DG133" s="195"/>
      <c r="DH133" s="196"/>
    </row>
    <row r="134" spans="1:163" s="3" customFormat="1" ht="15.75" customHeight="1">
      <c r="A134" s="234"/>
      <c r="B134" s="235"/>
      <c r="C134" s="235"/>
      <c r="D134" s="235"/>
      <c r="E134" s="235"/>
      <c r="F134" s="236"/>
      <c r="G134" s="36"/>
      <c r="H134" s="213" t="s">
        <v>136</v>
      </c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4"/>
      <c r="CG134" s="194">
        <v>28590</v>
      </c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6"/>
      <c r="CU134" s="194">
        <v>27936</v>
      </c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6"/>
    </row>
    <row r="135" spans="1:163" s="3" customFormat="1" ht="15.75" customHeight="1">
      <c r="A135" s="234"/>
      <c r="B135" s="235"/>
      <c r="C135" s="235"/>
      <c r="D135" s="235"/>
      <c r="E135" s="235"/>
      <c r="F135" s="236"/>
      <c r="G135" s="36"/>
      <c r="H135" s="213" t="s">
        <v>137</v>
      </c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4"/>
      <c r="CG135" s="194">
        <v>71310</v>
      </c>
      <c r="CH135" s="195"/>
      <c r="CI135" s="195"/>
      <c r="CJ135" s="195"/>
      <c r="CK135" s="195"/>
      <c r="CL135" s="195"/>
      <c r="CM135" s="195"/>
      <c r="CN135" s="195"/>
      <c r="CO135" s="195"/>
      <c r="CP135" s="195"/>
      <c r="CQ135" s="195"/>
      <c r="CR135" s="195"/>
      <c r="CS135" s="195"/>
      <c r="CT135" s="196"/>
      <c r="CU135" s="194">
        <v>59123.38</v>
      </c>
      <c r="CV135" s="195"/>
      <c r="CW135" s="195"/>
      <c r="CX135" s="195"/>
      <c r="CY135" s="195"/>
      <c r="CZ135" s="195"/>
      <c r="DA135" s="195"/>
      <c r="DB135" s="195"/>
      <c r="DC135" s="195"/>
      <c r="DD135" s="195"/>
      <c r="DE135" s="195"/>
      <c r="DF135" s="195"/>
      <c r="DG135" s="195"/>
      <c r="DH135" s="196"/>
    </row>
    <row r="136" spans="1:163" s="3" customFormat="1" ht="15.75" customHeight="1">
      <c r="A136" s="234"/>
      <c r="B136" s="235"/>
      <c r="C136" s="235"/>
      <c r="D136" s="235"/>
      <c r="E136" s="235"/>
      <c r="F136" s="236"/>
      <c r="G136" s="36"/>
      <c r="H136" s="213" t="s">
        <v>138</v>
      </c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4"/>
      <c r="CG136" s="194">
        <f>2328+25253.28</f>
        <v>27581.279999999999</v>
      </c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6"/>
      <c r="CU136" s="194">
        <f>2328+25253.28</f>
        <v>27581.279999999999</v>
      </c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DH136" s="196"/>
    </row>
    <row r="137" spans="1:163" s="3" customFormat="1" ht="15.75" customHeight="1">
      <c r="A137" s="234"/>
      <c r="B137" s="235"/>
      <c r="C137" s="235"/>
      <c r="D137" s="235"/>
      <c r="E137" s="235"/>
      <c r="F137" s="236"/>
      <c r="G137" s="36"/>
      <c r="H137" s="213" t="s">
        <v>229</v>
      </c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4"/>
      <c r="CG137" s="194">
        <v>58833.440000000002</v>
      </c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6"/>
      <c r="CU137" s="194">
        <v>58833.440000000002</v>
      </c>
      <c r="CV137" s="195"/>
      <c r="CW137" s="195"/>
      <c r="CX137" s="195"/>
      <c r="CY137" s="195"/>
      <c r="CZ137" s="195"/>
      <c r="DA137" s="195"/>
      <c r="DB137" s="195"/>
      <c r="DC137" s="195"/>
      <c r="DD137" s="195"/>
      <c r="DE137" s="195"/>
      <c r="DF137" s="195"/>
      <c r="DG137" s="195"/>
      <c r="DH137" s="196"/>
    </row>
    <row r="138" spans="1:163" s="3" customFormat="1" ht="15.75" customHeight="1">
      <c r="A138" s="234"/>
      <c r="B138" s="235"/>
      <c r="C138" s="235"/>
      <c r="D138" s="235"/>
      <c r="E138" s="235"/>
      <c r="F138" s="236"/>
      <c r="G138" s="36"/>
      <c r="H138" s="213" t="s">
        <v>139</v>
      </c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4"/>
      <c r="CG138" s="194">
        <v>43973.4</v>
      </c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6"/>
      <c r="CU138" s="194">
        <v>43973.4</v>
      </c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6"/>
    </row>
    <row r="139" spans="1:163" s="3" customFormat="1" ht="15.75" customHeight="1">
      <c r="A139" s="234"/>
      <c r="B139" s="235"/>
      <c r="C139" s="235"/>
      <c r="D139" s="235"/>
      <c r="E139" s="235"/>
      <c r="F139" s="236"/>
      <c r="G139" s="36"/>
      <c r="H139" s="213" t="s">
        <v>140</v>
      </c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4"/>
      <c r="CG139" s="194">
        <v>510521.71</v>
      </c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6"/>
      <c r="CU139" s="194">
        <v>510521.71</v>
      </c>
      <c r="CV139" s="195"/>
      <c r="CW139" s="195"/>
      <c r="CX139" s="195"/>
      <c r="CY139" s="195"/>
      <c r="CZ139" s="195"/>
      <c r="DA139" s="195"/>
      <c r="DB139" s="195"/>
      <c r="DC139" s="195"/>
      <c r="DD139" s="195"/>
      <c r="DE139" s="195"/>
      <c r="DF139" s="195"/>
      <c r="DG139" s="195"/>
      <c r="DH139" s="196"/>
    </row>
    <row r="140" spans="1:163" s="3" customFormat="1" ht="15.75" customHeight="1">
      <c r="A140" s="234"/>
      <c r="B140" s="235"/>
      <c r="C140" s="235"/>
      <c r="D140" s="235"/>
      <c r="E140" s="235"/>
      <c r="F140" s="236"/>
      <c r="G140" s="36"/>
      <c r="H140" s="213" t="s">
        <v>141</v>
      </c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4"/>
      <c r="CG140" s="194">
        <v>35000</v>
      </c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  <c r="CR140" s="195"/>
      <c r="CS140" s="195"/>
      <c r="CT140" s="196"/>
      <c r="CU140" s="194">
        <v>29547.58</v>
      </c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6"/>
    </row>
    <row r="141" spans="1:163" s="3" customFormat="1" ht="15.75" customHeight="1">
      <c r="A141" s="234"/>
      <c r="B141" s="235"/>
      <c r="C141" s="235"/>
      <c r="D141" s="235"/>
      <c r="E141" s="235"/>
      <c r="F141" s="236"/>
      <c r="G141" s="36"/>
      <c r="H141" s="213" t="s">
        <v>142</v>
      </c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4"/>
      <c r="CG141" s="194">
        <f>71115+162660.75</f>
        <v>233775.75</v>
      </c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6"/>
      <c r="CU141" s="194">
        <f>71115+162660.75</f>
        <v>233775.75</v>
      </c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6"/>
    </row>
    <row r="142" spans="1:163" s="3" customFormat="1" ht="15.7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</row>
    <row r="143" spans="1:163" s="5" customFormat="1" ht="31.5" customHeight="1">
      <c r="A143" s="267" t="s">
        <v>187</v>
      </c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7"/>
      <c r="BT143" s="267"/>
      <c r="BU143" s="267"/>
      <c r="BV143" s="267"/>
      <c r="BW143" s="267"/>
      <c r="BX143" s="267"/>
      <c r="BY143" s="267"/>
      <c r="BZ143" s="267"/>
      <c r="CA143" s="267"/>
      <c r="CB143" s="267"/>
      <c r="CC143" s="267"/>
      <c r="CD143" s="267"/>
      <c r="CE143" s="267"/>
      <c r="CF143" s="267"/>
      <c r="CG143" s="267"/>
      <c r="CH143" s="267"/>
      <c r="CI143" s="267"/>
      <c r="CJ143" s="267"/>
      <c r="CK143" s="267"/>
      <c r="CL143" s="267"/>
      <c r="CM143" s="267"/>
      <c r="CN143" s="267"/>
      <c r="CO143" s="267"/>
      <c r="CP143" s="267"/>
      <c r="CQ143" s="267"/>
      <c r="CR143" s="267"/>
      <c r="CS143" s="267"/>
      <c r="CT143" s="267"/>
      <c r="CU143" s="267"/>
      <c r="CV143" s="267"/>
      <c r="CW143" s="267"/>
      <c r="CX143" s="267"/>
      <c r="CY143" s="267"/>
      <c r="CZ143" s="267"/>
      <c r="DA143" s="267"/>
      <c r="DB143" s="267"/>
      <c r="DC143" s="267"/>
      <c r="DD143" s="267"/>
      <c r="DE143" s="267"/>
      <c r="DF143" s="267"/>
      <c r="DG143" s="267"/>
      <c r="DH143" s="267"/>
    </row>
    <row r="144" spans="1:163" s="5" customFormat="1" ht="13.5" customHeight="1">
      <c r="A144" s="296"/>
      <c r="B144" s="296"/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  <c r="BA144" s="296"/>
      <c r="BB144" s="296"/>
      <c r="BC144" s="296"/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296"/>
      <c r="BU144" s="296"/>
      <c r="BV144" s="296"/>
      <c r="BW144" s="296"/>
      <c r="BX144" s="296"/>
      <c r="BY144" s="296"/>
      <c r="BZ144" s="296"/>
      <c r="CA144" s="296"/>
      <c r="CB144" s="296"/>
      <c r="CC144" s="296"/>
      <c r="CD144" s="296"/>
      <c r="CE144" s="296"/>
      <c r="CF144" s="296"/>
      <c r="CG144" s="296"/>
      <c r="CH144" s="296"/>
      <c r="CI144" s="296"/>
      <c r="CJ144" s="296"/>
      <c r="CK144" s="296"/>
      <c r="CL144" s="296"/>
      <c r="CM144" s="296"/>
      <c r="CN144" s="296"/>
      <c r="CO144" s="296"/>
      <c r="CP144" s="296"/>
      <c r="CQ144" s="296"/>
      <c r="CR144" s="296"/>
      <c r="CS144" s="296"/>
      <c r="CT144" s="296"/>
      <c r="CU144" s="296"/>
      <c r="CV144" s="296"/>
      <c r="CW144" s="296"/>
      <c r="CX144" s="296"/>
      <c r="CY144" s="296"/>
      <c r="CZ144" s="296"/>
      <c r="DA144" s="296"/>
      <c r="DB144" s="296"/>
      <c r="DC144" s="296"/>
      <c r="DD144" s="296"/>
      <c r="DE144" s="296"/>
      <c r="DF144" s="296"/>
      <c r="DG144" s="296"/>
      <c r="DH144" s="296"/>
    </row>
    <row r="145" spans="1:150" s="3" customFormat="1" ht="15.75" customHeight="1">
      <c r="A145" s="268" t="s">
        <v>25</v>
      </c>
      <c r="B145" s="269"/>
      <c r="C145" s="269"/>
      <c r="D145" s="269"/>
      <c r="E145" s="269"/>
      <c r="F145" s="270"/>
      <c r="G145" s="185" t="s">
        <v>7</v>
      </c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7"/>
      <c r="BQ145" s="279" t="s">
        <v>199</v>
      </c>
      <c r="BR145" s="279"/>
      <c r="BS145" s="279"/>
      <c r="BT145" s="279"/>
      <c r="BU145" s="279"/>
      <c r="BV145" s="279"/>
      <c r="BW145" s="279"/>
      <c r="BX145" s="279"/>
      <c r="BY145" s="279"/>
      <c r="BZ145" s="279"/>
      <c r="CA145" s="279"/>
      <c r="CB145" s="279"/>
      <c r="CC145" s="279"/>
      <c r="CD145" s="279"/>
      <c r="CE145" s="279"/>
      <c r="CF145" s="279"/>
      <c r="CG145" s="279"/>
      <c r="CH145" s="279"/>
      <c r="CI145" s="279"/>
      <c r="CJ145" s="279"/>
      <c r="CK145" s="279"/>
      <c r="CL145" s="279"/>
      <c r="CM145" s="282" t="s">
        <v>200</v>
      </c>
      <c r="CN145" s="282"/>
      <c r="CO145" s="282"/>
      <c r="CP145" s="282"/>
      <c r="CQ145" s="282"/>
      <c r="CR145" s="282"/>
      <c r="CS145" s="282"/>
      <c r="CT145" s="282"/>
      <c r="CU145" s="282"/>
      <c r="CV145" s="282"/>
      <c r="CW145" s="282"/>
      <c r="CX145" s="282"/>
      <c r="CY145" s="282"/>
      <c r="CZ145" s="282"/>
      <c r="DA145" s="282"/>
      <c r="DB145" s="282"/>
      <c r="DC145" s="282"/>
      <c r="DD145" s="282"/>
      <c r="DE145" s="282"/>
      <c r="DF145" s="282"/>
      <c r="DG145" s="282"/>
      <c r="DH145" s="282"/>
    </row>
    <row r="146" spans="1:150" s="3" customFormat="1" ht="21" customHeight="1">
      <c r="A146" s="271"/>
      <c r="B146" s="272"/>
      <c r="C146" s="272"/>
      <c r="D146" s="272"/>
      <c r="E146" s="272"/>
      <c r="F146" s="273"/>
      <c r="G146" s="188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90"/>
      <c r="BQ146" s="280"/>
      <c r="BR146" s="280"/>
      <c r="BS146" s="28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</row>
    <row r="147" spans="1:150" s="3" customFormat="1" ht="3" customHeight="1">
      <c r="A147" s="274"/>
      <c r="B147" s="275"/>
      <c r="C147" s="275"/>
      <c r="D147" s="275"/>
      <c r="E147" s="275"/>
      <c r="F147" s="276"/>
      <c r="G147" s="191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3"/>
      <c r="BQ147" s="281"/>
      <c r="BR147" s="281"/>
      <c r="BS147" s="281"/>
      <c r="BT147" s="281"/>
      <c r="BU147" s="281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/>
      <c r="CJ147" s="281"/>
      <c r="CK147" s="281"/>
      <c r="CL147" s="281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</row>
    <row r="148" spans="1:150" s="3" customFormat="1" ht="27" customHeight="1">
      <c r="A148" s="166" t="s">
        <v>5</v>
      </c>
      <c r="B148" s="167"/>
      <c r="C148" s="167"/>
      <c r="D148" s="167"/>
      <c r="E148" s="167"/>
      <c r="F148" s="168"/>
      <c r="G148" s="28"/>
      <c r="H148" s="57" t="s">
        <v>146</v>
      </c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8"/>
      <c r="BQ148" s="169" t="s">
        <v>76</v>
      </c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1"/>
      <c r="CM148" s="172" t="s">
        <v>235</v>
      </c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</row>
    <row r="149" spans="1:150" s="3" customFormat="1" ht="39" customHeight="1">
      <c r="A149" s="166" t="s">
        <v>6</v>
      </c>
      <c r="B149" s="167"/>
      <c r="C149" s="167"/>
      <c r="D149" s="167"/>
      <c r="E149" s="167"/>
      <c r="F149" s="168"/>
      <c r="G149" s="28"/>
      <c r="H149" s="57" t="s">
        <v>167</v>
      </c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8"/>
      <c r="BQ149" s="169" t="s">
        <v>76</v>
      </c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1"/>
      <c r="CM149" s="172" t="s">
        <v>76</v>
      </c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</row>
    <row r="150" spans="1:150" s="3" customFormat="1" ht="39" customHeight="1">
      <c r="A150" s="166" t="s">
        <v>148</v>
      </c>
      <c r="B150" s="167"/>
      <c r="C150" s="167"/>
      <c r="D150" s="167"/>
      <c r="E150" s="167"/>
      <c r="F150" s="168"/>
      <c r="G150" s="28"/>
      <c r="H150" s="179" t="s">
        <v>152</v>
      </c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80"/>
      <c r="BQ150" s="169" t="s">
        <v>76</v>
      </c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1"/>
      <c r="CM150" s="172" t="s">
        <v>76</v>
      </c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</row>
    <row r="151" spans="1:150" s="3" customFormat="1" ht="52.5" customHeight="1">
      <c r="A151" s="166" t="s">
        <v>149</v>
      </c>
      <c r="B151" s="167"/>
      <c r="C151" s="167"/>
      <c r="D151" s="167"/>
      <c r="E151" s="167"/>
      <c r="F151" s="168"/>
      <c r="G151" s="28"/>
      <c r="H151" s="179" t="s">
        <v>153</v>
      </c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80"/>
      <c r="BQ151" s="169" t="s">
        <v>76</v>
      </c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1"/>
      <c r="CM151" s="172" t="s">
        <v>76</v>
      </c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72"/>
      <c r="DH151" s="172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</row>
    <row r="152" spans="1:150" s="3" customFormat="1" ht="39" customHeight="1">
      <c r="A152" s="166" t="s">
        <v>44</v>
      </c>
      <c r="B152" s="167"/>
      <c r="C152" s="167"/>
      <c r="D152" s="167"/>
      <c r="E152" s="167"/>
      <c r="F152" s="168"/>
      <c r="G152" s="28"/>
      <c r="H152" s="57" t="s">
        <v>166</v>
      </c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8"/>
      <c r="BQ152" s="169" t="s">
        <v>76</v>
      </c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1"/>
      <c r="CM152" s="67" t="s">
        <v>235</v>
      </c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</row>
    <row r="153" spans="1:150" s="3" customFormat="1" ht="39" customHeight="1">
      <c r="A153" s="166" t="s">
        <v>170</v>
      </c>
      <c r="B153" s="167"/>
      <c r="C153" s="167"/>
      <c r="D153" s="167"/>
      <c r="E153" s="167"/>
      <c r="F153" s="168"/>
      <c r="G153" s="28"/>
      <c r="H153" s="179" t="s">
        <v>168</v>
      </c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80"/>
      <c r="BQ153" s="169" t="s">
        <v>76</v>
      </c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1"/>
      <c r="CM153" s="67" t="s">
        <v>76</v>
      </c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</row>
    <row r="154" spans="1:150" s="3" customFormat="1" ht="39" customHeight="1">
      <c r="A154" s="166" t="s">
        <v>171</v>
      </c>
      <c r="B154" s="167"/>
      <c r="C154" s="167"/>
      <c r="D154" s="167"/>
      <c r="E154" s="167"/>
      <c r="F154" s="168"/>
      <c r="G154" s="28"/>
      <c r="H154" s="179" t="s">
        <v>169</v>
      </c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80"/>
      <c r="BQ154" s="169" t="s">
        <v>76</v>
      </c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1"/>
      <c r="CM154" s="67" t="s">
        <v>235</v>
      </c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</row>
    <row r="155" spans="1:150" s="3" customFormat="1" ht="39" customHeight="1">
      <c r="A155" s="166" t="s">
        <v>174</v>
      </c>
      <c r="B155" s="167"/>
      <c r="C155" s="167"/>
      <c r="D155" s="167"/>
      <c r="E155" s="167"/>
      <c r="F155" s="168"/>
      <c r="G155" s="28"/>
      <c r="H155" s="179" t="s">
        <v>172</v>
      </c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80"/>
      <c r="BQ155" s="169" t="s">
        <v>76</v>
      </c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1"/>
      <c r="CM155" s="172" t="s">
        <v>76</v>
      </c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</row>
    <row r="156" spans="1:150" s="3" customFormat="1" ht="53.25" customHeight="1">
      <c r="A156" s="166" t="s">
        <v>175</v>
      </c>
      <c r="B156" s="167"/>
      <c r="C156" s="167"/>
      <c r="D156" s="167"/>
      <c r="E156" s="167"/>
      <c r="F156" s="168"/>
      <c r="G156" s="28"/>
      <c r="H156" s="179" t="s">
        <v>173</v>
      </c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80"/>
      <c r="BQ156" s="169" t="s">
        <v>76</v>
      </c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1"/>
      <c r="CM156" s="172" t="s">
        <v>76</v>
      </c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</row>
    <row r="157" spans="1:150" s="3" customFormat="1" ht="39" customHeight="1">
      <c r="A157" s="166" t="s">
        <v>143</v>
      </c>
      <c r="B157" s="167"/>
      <c r="C157" s="167"/>
      <c r="D157" s="167"/>
      <c r="E157" s="167"/>
      <c r="F157" s="168"/>
      <c r="G157" s="28"/>
      <c r="H157" s="57" t="s">
        <v>176</v>
      </c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8"/>
      <c r="BQ157" s="169" t="s">
        <v>76</v>
      </c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1"/>
      <c r="CM157" s="184" t="s">
        <v>76</v>
      </c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E157" s="184"/>
      <c r="DF157" s="184"/>
      <c r="DG157" s="184"/>
      <c r="DH157" s="184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</row>
    <row r="158" spans="1:150" s="3" customFormat="1" ht="39" customHeight="1">
      <c r="A158" s="166" t="s">
        <v>150</v>
      </c>
      <c r="B158" s="167"/>
      <c r="C158" s="167"/>
      <c r="D158" s="167"/>
      <c r="E158" s="167"/>
      <c r="F158" s="168"/>
      <c r="G158" s="28"/>
      <c r="H158" s="179" t="s">
        <v>154</v>
      </c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80"/>
      <c r="BQ158" s="181" t="s">
        <v>76</v>
      </c>
      <c r="BR158" s="182"/>
      <c r="BS158" s="182"/>
      <c r="BT158" s="182"/>
      <c r="BU158" s="182"/>
      <c r="BV158" s="182"/>
      <c r="BW158" s="182"/>
      <c r="BX158" s="182"/>
      <c r="BY158" s="182"/>
      <c r="BZ158" s="182"/>
      <c r="CA158" s="182"/>
      <c r="CB158" s="182"/>
      <c r="CC158" s="182"/>
      <c r="CD158" s="182"/>
      <c r="CE158" s="182"/>
      <c r="CF158" s="182"/>
      <c r="CG158" s="182"/>
      <c r="CH158" s="182"/>
      <c r="CI158" s="182"/>
      <c r="CJ158" s="182"/>
      <c r="CK158" s="182"/>
      <c r="CL158" s="183"/>
      <c r="CM158" s="184" t="s">
        <v>76</v>
      </c>
      <c r="CN158" s="184"/>
      <c r="CO158" s="184"/>
      <c r="CP158" s="184"/>
      <c r="CQ158" s="184"/>
      <c r="CR158" s="184"/>
      <c r="CS158" s="184"/>
      <c r="CT158" s="184"/>
      <c r="CU158" s="184"/>
      <c r="CV158" s="184"/>
      <c r="CW158" s="184"/>
      <c r="CX158" s="184"/>
      <c r="CY158" s="184"/>
      <c r="CZ158" s="184"/>
      <c r="DA158" s="184"/>
      <c r="DB158" s="184"/>
      <c r="DC158" s="184"/>
      <c r="DD158" s="184"/>
      <c r="DE158" s="184"/>
      <c r="DF158" s="184"/>
      <c r="DG158" s="184"/>
      <c r="DH158" s="184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</row>
    <row r="159" spans="1:150" s="3" customFormat="1" ht="39" customHeight="1">
      <c r="A159" s="166" t="s">
        <v>151</v>
      </c>
      <c r="B159" s="167"/>
      <c r="C159" s="167"/>
      <c r="D159" s="167"/>
      <c r="E159" s="167"/>
      <c r="F159" s="168"/>
      <c r="G159" s="28"/>
      <c r="H159" s="179" t="s">
        <v>155</v>
      </c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80"/>
      <c r="BQ159" s="181" t="s">
        <v>76</v>
      </c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  <c r="CH159" s="182"/>
      <c r="CI159" s="182"/>
      <c r="CJ159" s="182"/>
      <c r="CK159" s="182"/>
      <c r="CL159" s="183"/>
      <c r="CM159" s="184" t="s">
        <v>76</v>
      </c>
      <c r="CN159" s="184"/>
      <c r="CO159" s="184"/>
      <c r="CP159" s="184"/>
      <c r="CQ159" s="184"/>
      <c r="CR159" s="184"/>
      <c r="CS159" s="184"/>
      <c r="CT159" s="184"/>
      <c r="CU159" s="184"/>
      <c r="CV159" s="184"/>
      <c r="CW159" s="184"/>
      <c r="CX159" s="184"/>
      <c r="CY159" s="184"/>
      <c r="CZ159" s="184"/>
      <c r="DA159" s="184"/>
      <c r="DB159" s="184"/>
      <c r="DC159" s="184"/>
      <c r="DD159" s="184"/>
      <c r="DE159" s="184"/>
      <c r="DF159" s="184"/>
      <c r="DG159" s="184"/>
      <c r="DH159" s="184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</row>
    <row r="160" spans="1:150" s="3" customFormat="1" ht="27" customHeight="1">
      <c r="A160" s="166" t="s">
        <v>144</v>
      </c>
      <c r="B160" s="167"/>
      <c r="C160" s="167"/>
      <c r="D160" s="167"/>
      <c r="E160" s="167"/>
      <c r="F160" s="168"/>
      <c r="G160" s="28"/>
      <c r="H160" s="57" t="s">
        <v>147</v>
      </c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8"/>
      <c r="BQ160" s="181" t="s">
        <v>76</v>
      </c>
      <c r="BR160" s="182"/>
      <c r="BS160" s="182"/>
      <c r="BT160" s="182"/>
      <c r="BU160" s="182"/>
      <c r="BV160" s="182"/>
      <c r="BW160" s="182"/>
      <c r="BX160" s="182"/>
      <c r="BY160" s="182"/>
      <c r="BZ160" s="182"/>
      <c r="CA160" s="182"/>
      <c r="CB160" s="182"/>
      <c r="CC160" s="182"/>
      <c r="CD160" s="182"/>
      <c r="CE160" s="182"/>
      <c r="CF160" s="182"/>
      <c r="CG160" s="182"/>
      <c r="CH160" s="182"/>
      <c r="CI160" s="182"/>
      <c r="CJ160" s="182"/>
      <c r="CK160" s="182"/>
      <c r="CL160" s="183"/>
      <c r="CM160" s="172" t="s">
        <v>76</v>
      </c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</row>
    <row r="161" spans="1:201" s="3" customFormat="1" ht="39" customHeight="1">
      <c r="A161" s="166" t="s">
        <v>145</v>
      </c>
      <c r="B161" s="167"/>
      <c r="C161" s="167"/>
      <c r="D161" s="167"/>
      <c r="E161" s="167"/>
      <c r="F161" s="168"/>
      <c r="G161" s="28"/>
      <c r="H161" s="57" t="s">
        <v>156</v>
      </c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8"/>
      <c r="BQ161" s="169" t="s">
        <v>76</v>
      </c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1"/>
      <c r="CM161" s="172" t="s">
        <v>76</v>
      </c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</row>
    <row r="162" spans="1:201" s="3" customFormat="1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</row>
    <row r="163" spans="1:201" s="3" customFormat="1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</row>
    <row r="164" spans="1:201" s="3" customFormat="1" ht="15.75">
      <c r="A164" s="10" t="s">
        <v>56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20"/>
      <c r="BS164" s="17"/>
      <c r="BT164" s="221" t="s">
        <v>228</v>
      </c>
      <c r="BU164" s="221"/>
      <c r="BV164" s="221"/>
      <c r="BW164" s="221"/>
      <c r="BX164" s="221"/>
      <c r="BY164" s="221"/>
      <c r="BZ164" s="221"/>
      <c r="CA164" s="221"/>
      <c r="CB164" s="221"/>
      <c r="CC164" s="221"/>
      <c r="CD164" s="221"/>
      <c r="CE164" s="221"/>
      <c r="CF164" s="221"/>
      <c r="CG164" s="221"/>
      <c r="CH164" s="221"/>
      <c r="CI164" s="221"/>
      <c r="CJ164" s="221"/>
      <c r="CK164" s="221"/>
      <c r="CL164" s="221"/>
      <c r="CM164" s="221"/>
      <c r="CN164" s="221"/>
      <c r="CO164" s="221"/>
      <c r="CP164" s="221"/>
      <c r="CQ164" s="221"/>
      <c r="CR164" s="221"/>
      <c r="CS164" s="221"/>
      <c r="CT164" s="221"/>
      <c r="CU164" s="221"/>
      <c r="CV164" s="221"/>
      <c r="CW164" s="221"/>
      <c r="CX164" s="221"/>
      <c r="CY164" s="221"/>
      <c r="CZ164" s="221"/>
      <c r="DA164" s="221"/>
      <c r="DB164" s="221"/>
      <c r="DC164" s="221"/>
      <c r="DD164" s="221"/>
      <c r="DE164" s="221"/>
      <c r="DF164" s="221"/>
      <c r="DG164" s="221"/>
      <c r="DH164" s="221"/>
      <c r="EA164" s="174"/>
      <c r="EB164" s="174"/>
      <c r="EC164" s="174"/>
      <c r="ED164" s="174"/>
      <c r="EE164" s="174"/>
      <c r="EF164" s="174"/>
      <c r="EG164" s="174"/>
      <c r="EH164" s="174"/>
      <c r="EI164" s="174"/>
      <c r="EJ164" s="174"/>
      <c r="EK164" s="174"/>
      <c r="EL164" s="174"/>
      <c r="EM164" s="174"/>
      <c r="EN164" s="174"/>
      <c r="EO164" s="174"/>
      <c r="EP164" s="174"/>
      <c r="EQ164" s="174"/>
      <c r="ER164" s="174"/>
      <c r="ES164" s="174"/>
      <c r="ET164" s="174"/>
      <c r="EU164" s="174"/>
      <c r="EV164" s="174"/>
      <c r="EW164" s="174"/>
      <c r="EX164" s="174"/>
      <c r="EY164" s="174"/>
      <c r="EZ164" s="174"/>
      <c r="FA164" s="174"/>
      <c r="FB164" s="174"/>
      <c r="FC164" s="20"/>
      <c r="FD164" s="17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2"/>
      <c r="GK164" s="82"/>
      <c r="GL164" s="82"/>
      <c r="GM164" s="82"/>
      <c r="GN164" s="82"/>
      <c r="GO164" s="82"/>
      <c r="GP164" s="82"/>
      <c r="GQ164" s="82"/>
      <c r="GR164" s="82"/>
      <c r="GS164" s="82"/>
    </row>
    <row r="165" spans="1:201" s="6" customForma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65" t="s">
        <v>41</v>
      </c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23"/>
      <c r="BS165" s="24"/>
      <c r="BT165" s="165" t="s">
        <v>42</v>
      </c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5"/>
      <c r="DG165" s="165"/>
      <c r="DH165" s="165"/>
      <c r="EA165" s="165"/>
      <c r="EB165" s="165"/>
      <c r="EC165" s="165"/>
      <c r="ED165" s="165"/>
      <c r="EE165" s="165"/>
      <c r="EF165" s="165"/>
      <c r="EG165" s="165"/>
      <c r="EH165" s="165"/>
      <c r="EI165" s="165"/>
      <c r="EJ165" s="165"/>
      <c r="EK165" s="165"/>
      <c r="EL165" s="165"/>
      <c r="EM165" s="165"/>
      <c r="EN165" s="165"/>
      <c r="EO165" s="165"/>
      <c r="EP165" s="165"/>
      <c r="EQ165" s="165"/>
      <c r="ER165" s="165"/>
      <c r="ES165" s="165"/>
      <c r="ET165" s="165"/>
      <c r="EU165" s="165"/>
      <c r="EV165" s="165"/>
      <c r="EW165" s="165"/>
      <c r="EX165" s="165"/>
      <c r="EY165" s="165"/>
      <c r="EZ165" s="165"/>
      <c r="FA165" s="165"/>
      <c r="FB165" s="165"/>
      <c r="FC165" s="23"/>
      <c r="FD165" s="24"/>
      <c r="FE165" s="165"/>
      <c r="FF165" s="165"/>
      <c r="FG165" s="165"/>
      <c r="FH165" s="165"/>
      <c r="FI165" s="165"/>
      <c r="FJ165" s="165"/>
      <c r="FK165" s="165"/>
      <c r="FL165" s="165"/>
      <c r="FM165" s="165"/>
      <c r="FN165" s="165"/>
      <c r="FO165" s="165"/>
      <c r="FP165" s="165"/>
      <c r="FQ165" s="165"/>
      <c r="FR165" s="165"/>
      <c r="FS165" s="165"/>
      <c r="FT165" s="165"/>
      <c r="FU165" s="165"/>
      <c r="FV165" s="165"/>
      <c r="FW165" s="165"/>
      <c r="FX165" s="165"/>
      <c r="FY165" s="165"/>
      <c r="FZ165" s="165"/>
      <c r="GA165" s="165"/>
      <c r="GB165" s="165"/>
      <c r="GC165" s="165"/>
      <c r="GD165" s="165"/>
      <c r="GE165" s="165"/>
      <c r="GF165" s="165"/>
      <c r="GG165" s="165"/>
      <c r="GH165" s="165"/>
      <c r="GI165" s="165"/>
      <c r="GJ165" s="165"/>
      <c r="GK165" s="165"/>
      <c r="GL165" s="165"/>
      <c r="GM165" s="165"/>
      <c r="GN165" s="165"/>
      <c r="GO165" s="165"/>
      <c r="GP165" s="165"/>
      <c r="GQ165" s="165"/>
      <c r="GR165" s="165"/>
      <c r="GS165" s="165"/>
    </row>
    <row r="166" spans="1:201" s="3" customFormat="1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6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7"/>
      <c r="DA166" s="17"/>
      <c r="DB166" s="17"/>
      <c r="DC166" s="17"/>
      <c r="DD166" s="17"/>
      <c r="DE166" s="17"/>
      <c r="DF166" s="17"/>
      <c r="DG166" s="17"/>
      <c r="DH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6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7"/>
      <c r="GL166" s="17"/>
      <c r="GM166" s="17"/>
      <c r="GN166" s="17"/>
      <c r="GO166" s="17"/>
      <c r="GP166" s="17"/>
      <c r="GQ166" s="17"/>
      <c r="GR166" s="17"/>
      <c r="GS166" s="17"/>
    </row>
    <row r="167" spans="1:201" s="3" customFormat="1" ht="15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0"/>
      <c r="BP167" s="66" t="s">
        <v>43</v>
      </c>
      <c r="BQ167" s="66"/>
      <c r="BR167" s="37"/>
      <c r="BS167" s="277" t="s">
        <v>202</v>
      </c>
      <c r="BT167" s="277"/>
      <c r="BU167" s="277"/>
      <c r="BV167" s="277"/>
      <c r="BW167" s="66" t="s">
        <v>43</v>
      </c>
      <c r="BX167" s="66"/>
      <c r="BY167" s="278" t="s">
        <v>157</v>
      </c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66">
        <v>20</v>
      </c>
      <c r="CY167" s="66"/>
      <c r="CZ167" s="66"/>
      <c r="DA167" s="66"/>
      <c r="DB167" s="220" t="s">
        <v>189</v>
      </c>
      <c r="DC167" s="220"/>
      <c r="DD167" s="220"/>
      <c r="DE167" s="220"/>
      <c r="DF167" s="10" t="s">
        <v>0</v>
      </c>
      <c r="DG167" s="10"/>
      <c r="DH167" s="10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0"/>
      <c r="FA167" s="66"/>
      <c r="FB167" s="66"/>
      <c r="FC167" s="37"/>
      <c r="FD167" s="81"/>
      <c r="FE167" s="81"/>
      <c r="FF167" s="81"/>
      <c r="FG167" s="81"/>
      <c r="FH167" s="66"/>
      <c r="FI167" s="66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66"/>
      <c r="GJ167" s="66"/>
      <c r="GK167" s="66"/>
      <c r="GL167" s="66"/>
      <c r="GM167" s="80"/>
      <c r="GN167" s="80"/>
      <c r="GO167" s="80"/>
      <c r="GP167" s="80"/>
      <c r="GQ167" s="10"/>
      <c r="GR167" s="10"/>
      <c r="GS167" s="10"/>
    </row>
    <row r="168" spans="1:201" s="3" customFormat="1" ht="3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</row>
    <row r="169" spans="1:201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</row>
  </sheetData>
  <mergeCells count="697">
    <mergeCell ref="DQ130:EO130"/>
    <mergeCell ref="EP130:FG130"/>
    <mergeCell ref="G31:AS31"/>
    <mergeCell ref="AT31:BY31"/>
    <mergeCell ref="BZ31:CN31"/>
    <mergeCell ref="CO31:DH31"/>
    <mergeCell ref="CU89:DH89"/>
    <mergeCell ref="CU90:DH90"/>
    <mergeCell ref="CL112:DH112"/>
    <mergeCell ref="G125:CF125"/>
    <mergeCell ref="CL111:DH111"/>
    <mergeCell ref="H107:AS107"/>
    <mergeCell ref="CL103:DH103"/>
    <mergeCell ref="CL105:DH105"/>
    <mergeCell ref="A124:DH124"/>
    <mergeCell ref="A126:F129"/>
    <mergeCell ref="CU126:DH126"/>
    <mergeCell ref="CG127:CT127"/>
    <mergeCell ref="A125:F125"/>
    <mergeCell ref="H127:CF127"/>
    <mergeCell ref="DT95:EO95"/>
    <mergeCell ref="EP95:FK95"/>
    <mergeCell ref="DY121:EM121"/>
    <mergeCell ref="AT121:BO121"/>
    <mergeCell ref="FL95:GH95"/>
    <mergeCell ref="DY120:EM120"/>
    <mergeCell ref="DY115:EM115"/>
    <mergeCell ref="DY108:EM108"/>
    <mergeCell ref="DY109:EM109"/>
    <mergeCell ref="DY114:EM114"/>
    <mergeCell ref="DY104:EM104"/>
    <mergeCell ref="DY105:EM105"/>
    <mergeCell ref="DY103:EM103"/>
    <mergeCell ref="DY102:EM102"/>
    <mergeCell ref="DY116:EM116"/>
    <mergeCell ref="DY117:EM117"/>
    <mergeCell ref="DY118:EM118"/>
    <mergeCell ref="DY119:EM119"/>
    <mergeCell ref="DY110:EM110"/>
    <mergeCell ref="DY111:EM111"/>
    <mergeCell ref="DY112:EM112"/>
    <mergeCell ref="EC9:ED9"/>
    <mergeCell ref="EE9:FC9"/>
    <mergeCell ref="FD9:FG9"/>
    <mergeCell ref="DU1:FN1"/>
    <mergeCell ref="DU4:FN4"/>
    <mergeCell ref="DU5:FN5"/>
    <mergeCell ref="DU7:EM7"/>
    <mergeCell ref="EO7:FN7"/>
    <mergeCell ref="BO2:DH2"/>
    <mergeCell ref="BO3:DH3"/>
    <mergeCell ref="BO1:DH1"/>
    <mergeCell ref="BO5:DH5"/>
    <mergeCell ref="FH9:FK9"/>
    <mergeCell ref="DU2:FN2"/>
    <mergeCell ref="DU3:FN3"/>
    <mergeCell ref="DU6:EM6"/>
    <mergeCell ref="EO6:FN6"/>
    <mergeCell ref="DW9:EB9"/>
    <mergeCell ref="BO7:CG7"/>
    <mergeCell ref="BO4:DH4"/>
    <mergeCell ref="BQ9:BV9"/>
    <mergeCell ref="BO6:CG6"/>
    <mergeCell ref="CI6:DH6"/>
    <mergeCell ref="CI7:DH7"/>
    <mergeCell ref="BP121:CK121"/>
    <mergeCell ref="CL117:DH117"/>
    <mergeCell ref="AT118:BO118"/>
    <mergeCell ref="BP118:CK118"/>
    <mergeCell ref="CL118:DH118"/>
    <mergeCell ref="AT117:BO117"/>
    <mergeCell ref="BP117:CK117"/>
    <mergeCell ref="H109:AS109"/>
    <mergeCell ref="AT109:BO109"/>
    <mergeCell ref="BP109:CK109"/>
    <mergeCell ref="BP114:CK114"/>
    <mergeCell ref="H112:AS112"/>
    <mergeCell ref="H111:AS111"/>
    <mergeCell ref="AT111:BO111"/>
    <mergeCell ref="BP111:CK111"/>
    <mergeCell ref="H118:AS118"/>
    <mergeCell ref="CL113:DH113"/>
    <mergeCell ref="BP110:CK110"/>
    <mergeCell ref="CL110:DH110"/>
    <mergeCell ref="A116:F116"/>
    <mergeCell ref="A117:F120"/>
    <mergeCell ref="H121:AS121"/>
    <mergeCell ref="H120:AS120"/>
    <mergeCell ref="H117:AS117"/>
    <mergeCell ref="H119:AS119"/>
    <mergeCell ref="A115:F115"/>
    <mergeCell ref="AT115:BO115"/>
    <mergeCell ref="H115:AS115"/>
    <mergeCell ref="H116:AS116"/>
    <mergeCell ref="H99:AS99"/>
    <mergeCell ref="H102:AS102"/>
    <mergeCell ref="BP102:CK102"/>
    <mergeCell ref="CL102:DH102"/>
    <mergeCell ref="A105:F114"/>
    <mergeCell ref="H108:AS108"/>
    <mergeCell ref="AT108:BO108"/>
    <mergeCell ref="AT114:BO114"/>
    <mergeCell ref="AT112:BO112"/>
    <mergeCell ref="H114:AS114"/>
    <mergeCell ref="AT106:BO106"/>
    <mergeCell ref="AT102:BO102"/>
    <mergeCell ref="H103:AS103"/>
    <mergeCell ref="AT103:BO103"/>
    <mergeCell ref="A104:F104"/>
    <mergeCell ref="H106:AS106"/>
    <mergeCell ref="H110:AS110"/>
    <mergeCell ref="AT110:BO110"/>
    <mergeCell ref="H113:AS113"/>
    <mergeCell ref="AT113:BO113"/>
    <mergeCell ref="BP113:CK113"/>
    <mergeCell ref="CL115:DH115"/>
    <mergeCell ref="AT116:DH116"/>
    <mergeCell ref="BP108:CK108"/>
    <mergeCell ref="BP115:CK115"/>
    <mergeCell ref="BP112:CK112"/>
    <mergeCell ref="CL109:DH109"/>
    <mergeCell ref="CL114:DH114"/>
    <mergeCell ref="A87:F90"/>
    <mergeCell ref="G87:G88"/>
    <mergeCell ref="CG88:CT88"/>
    <mergeCell ref="CL100:DH100"/>
    <mergeCell ref="H101:AS101"/>
    <mergeCell ref="AT101:BO101"/>
    <mergeCell ref="BP101:CK101"/>
    <mergeCell ref="H104:AS104"/>
    <mergeCell ref="H105:AS105"/>
    <mergeCell ref="BP105:CK105"/>
    <mergeCell ref="AT104:DH104"/>
    <mergeCell ref="A92:DH92"/>
    <mergeCell ref="A91:DH91"/>
    <mergeCell ref="A97:F99"/>
    <mergeCell ref="H98:AS98"/>
    <mergeCell ref="AT98:BO98"/>
    <mergeCell ref="A96:F96"/>
    <mergeCell ref="A94:F94"/>
    <mergeCell ref="H94:AS94"/>
    <mergeCell ref="A93:DH93"/>
    <mergeCell ref="AT99:BO99"/>
    <mergeCell ref="G97:G98"/>
    <mergeCell ref="H97:AS97"/>
    <mergeCell ref="CL96:DH96"/>
    <mergeCell ref="CU88:DH88"/>
    <mergeCell ref="CG89:CT89"/>
    <mergeCell ref="AT94:BO94"/>
    <mergeCell ref="BP94:CK94"/>
    <mergeCell ref="CL94:DH94"/>
    <mergeCell ref="BT90:CF90"/>
    <mergeCell ref="CG90:CT90"/>
    <mergeCell ref="CL95:DH95"/>
    <mergeCell ref="AT105:BO105"/>
    <mergeCell ref="BP95:CK95"/>
    <mergeCell ref="CA85:DH85"/>
    <mergeCell ref="AT77:BZ77"/>
    <mergeCell ref="CA77:DH77"/>
    <mergeCell ref="CA78:DH78"/>
    <mergeCell ref="CA83:DH83"/>
    <mergeCell ref="AT80:BZ80"/>
    <mergeCell ref="CA84:DH84"/>
    <mergeCell ref="AT78:BZ78"/>
    <mergeCell ref="A103:F103"/>
    <mergeCell ref="AT96:BO96"/>
    <mergeCell ref="BP96:CK96"/>
    <mergeCell ref="A95:F95"/>
    <mergeCell ref="AT95:BO95"/>
    <mergeCell ref="H95:AS95"/>
    <mergeCell ref="BP98:CK98"/>
    <mergeCell ref="H100:AS100"/>
    <mergeCell ref="AT100:BO100"/>
    <mergeCell ref="BP100:CK100"/>
    <mergeCell ref="CL99:DH99"/>
    <mergeCell ref="CL97:DH97"/>
    <mergeCell ref="AT97:BO97"/>
    <mergeCell ref="BP97:CK97"/>
    <mergeCell ref="CL98:DH98"/>
    <mergeCell ref="BP99:CK99"/>
    <mergeCell ref="H87:AS88"/>
    <mergeCell ref="BG90:BS90"/>
    <mergeCell ref="AT89:BF89"/>
    <mergeCell ref="BG89:BS89"/>
    <mergeCell ref="AT90:BF90"/>
    <mergeCell ref="BG88:BS88"/>
    <mergeCell ref="H89:AS89"/>
    <mergeCell ref="H90:AS90"/>
    <mergeCell ref="BT89:CF89"/>
    <mergeCell ref="A68:DH68"/>
    <mergeCell ref="A67:DH67"/>
    <mergeCell ref="H81:AS81"/>
    <mergeCell ref="H84:AS84"/>
    <mergeCell ref="AT84:BZ84"/>
    <mergeCell ref="AT83:BZ83"/>
    <mergeCell ref="H82:AS82"/>
    <mergeCell ref="H83:AS83"/>
    <mergeCell ref="CA79:DH79"/>
    <mergeCell ref="A74:F74"/>
    <mergeCell ref="H74:AS74"/>
    <mergeCell ref="H72:AS72"/>
    <mergeCell ref="CA72:DH72"/>
    <mergeCell ref="CA74:DH74"/>
    <mergeCell ref="AT72:BZ72"/>
    <mergeCell ref="H73:AS73"/>
    <mergeCell ref="CA73:DH73"/>
    <mergeCell ref="AT74:BZ74"/>
    <mergeCell ref="AT73:BZ73"/>
    <mergeCell ref="AT82:BZ82"/>
    <mergeCell ref="AU65:DH65"/>
    <mergeCell ref="A66:F66"/>
    <mergeCell ref="AU66:DH66"/>
    <mergeCell ref="G66:AS66"/>
    <mergeCell ref="G63:AS63"/>
    <mergeCell ref="BN55:CG55"/>
    <mergeCell ref="H56:AS56"/>
    <mergeCell ref="BN63:CG63"/>
    <mergeCell ref="H58:AS58"/>
    <mergeCell ref="G59:AS59"/>
    <mergeCell ref="AT55:BM55"/>
    <mergeCell ref="AT62:BM62"/>
    <mergeCell ref="A64:F64"/>
    <mergeCell ref="G65:AS65"/>
    <mergeCell ref="A43:F43"/>
    <mergeCell ref="H43:AS43"/>
    <mergeCell ref="AU43:DH43"/>
    <mergeCell ref="A42:F42"/>
    <mergeCell ref="H42:AS42"/>
    <mergeCell ref="AU42:DH42"/>
    <mergeCell ref="H47:AS47"/>
    <mergeCell ref="AU47:DH47"/>
    <mergeCell ref="H54:AS54"/>
    <mergeCell ref="AU52:DH52"/>
    <mergeCell ref="AU53:DH53"/>
    <mergeCell ref="AU54:DH54"/>
    <mergeCell ref="A44:F54"/>
    <mergeCell ref="H44:DH44"/>
    <mergeCell ref="G45:AS45"/>
    <mergeCell ref="AT45:DH45"/>
    <mergeCell ref="H46:AS46"/>
    <mergeCell ref="A40:F40"/>
    <mergeCell ref="G36:AS36"/>
    <mergeCell ref="G37:AS37"/>
    <mergeCell ref="H41:DH41"/>
    <mergeCell ref="G32:AS34"/>
    <mergeCell ref="AT37:BY37"/>
    <mergeCell ref="AT33:BY33"/>
    <mergeCell ref="H40:AS40"/>
    <mergeCell ref="AU40:DH40"/>
    <mergeCell ref="A23:F23"/>
    <mergeCell ref="A24:F25"/>
    <mergeCell ref="A26:F26"/>
    <mergeCell ref="H24:AS24"/>
    <mergeCell ref="H23:AS23"/>
    <mergeCell ref="H26:AS26"/>
    <mergeCell ref="BN60:CG60"/>
    <mergeCell ref="G30:AS30"/>
    <mergeCell ref="BZ32:CN32"/>
    <mergeCell ref="BZ34:CN34"/>
    <mergeCell ref="H53:AS53"/>
    <mergeCell ref="H52:AS52"/>
    <mergeCell ref="AT36:BY36"/>
    <mergeCell ref="AT30:BY30"/>
    <mergeCell ref="H38:DH38"/>
    <mergeCell ref="BZ37:CN37"/>
    <mergeCell ref="CO37:DH37"/>
    <mergeCell ref="AU39:DH39"/>
    <mergeCell ref="H39:AS39"/>
    <mergeCell ref="A39:F39"/>
    <mergeCell ref="A38:F38"/>
    <mergeCell ref="A41:F41"/>
    <mergeCell ref="A28:F37"/>
    <mergeCell ref="G35:AS35"/>
    <mergeCell ref="A144:DH144"/>
    <mergeCell ref="A142:DH142"/>
    <mergeCell ref="CU139:DH139"/>
    <mergeCell ref="CG137:CT137"/>
    <mergeCell ref="A151:F151"/>
    <mergeCell ref="H151:BP151"/>
    <mergeCell ref="H129:CF129"/>
    <mergeCell ref="A15:DH15"/>
    <mergeCell ref="H80:AS80"/>
    <mergeCell ref="AU22:DH22"/>
    <mergeCell ref="AU27:DH27"/>
    <mergeCell ref="AU23:DH23"/>
    <mergeCell ref="A27:F27"/>
    <mergeCell ref="H25:AS25"/>
    <mergeCell ref="AU25:DH25"/>
    <mergeCell ref="CH56:DH56"/>
    <mergeCell ref="AT56:BM56"/>
    <mergeCell ref="AU24:DH24"/>
    <mergeCell ref="H27:AS27"/>
    <mergeCell ref="CA80:DH80"/>
    <mergeCell ref="BN56:CG56"/>
    <mergeCell ref="AT76:BZ76"/>
    <mergeCell ref="CA76:DH76"/>
    <mergeCell ref="AT75:BZ75"/>
    <mergeCell ref="A55:F55"/>
    <mergeCell ref="H55:AS55"/>
    <mergeCell ref="CM155:DH155"/>
    <mergeCell ref="CG130:CT130"/>
    <mergeCell ref="CU130:DH130"/>
    <mergeCell ref="CG135:CT135"/>
    <mergeCell ref="CU135:DH135"/>
    <mergeCell ref="CM152:DH152"/>
    <mergeCell ref="CU136:DH136"/>
    <mergeCell ref="CM148:DH148"/>
    <mergeCell ref="H133:CF133"/>
    <mergeCell ref="H141:CF141"/>
    <mergeCell ref="H140:CF140"/>
    <mergeCell ref="BQ149:CL149"/>
    <mergeCell ref="BN62:CG62"/>
    <mergeCell ref="A79:F85"/>
    <mergeCell ref="H85:AS85"/>
    <mergeCell ref="AT85:BZ85"/>
    <mergeCell ref="AT58:BM58"/>
    <mergeCell ref="AT87:CF87"/>
    <mergeCell ref="CG87:DH87"/>
    <mergeCell ref="AT88:BF88"/>
    <mergeCell ref="CA81:DH81"/>
    <mergeCell ref="AT81:BZ81"/>
    <mergeCell ref="CX167:DA167"/>
    <mergeCell ref="BS167:BV167"/>
    <mergeCell ref="BW167:BX167"/>
    <mergeCell ref="BY167:CW167"/>
    <mergeCell ref="BP167:BQ167"/>
    <mergeCell ref="BT165:DH165"/>
    <mergeCell ref="DB167:DE167"/>
    <mergeCell ref="H139:CF139"/>
    <mergeCell ref="A155:F155"/>
    <mergeCell ref="H155:BP155"/>
    <mergeCell ref="BQ155:CL155"/>
    <mergeCell ref="A153:F153"/>
    <mergeCell ref="H153:BP153"/>
    <mergeCell ref="BQ153:CL153"/>
    <mergeCell ref="A154:F154"/>
    <mergeCell ref="H154:BP154"/>
    <mergeCell ref="BQ154:CL154"/>
    <mergeCell ref="BQ151:CL151"/>
    <mergeCell ref="CG139:CT139"/>
    <mergeCell ref="BQ145:CL147"/>
    <mergeCell ref="CM145:DH147"/>
    <mergeCell ref="BQ148:CL148"/>
    <mergeCell ref="CU141:DH141"/>
    <mergeCell ref="CM149:DH149"/>
    <mergeCell ref="AT107:BO107"/>
    <mergeCell ref="CL101:DH101"/>
    <mergeCell ref="CM156:DH156"/>
    <mergeCell ref="H152:BP152"/>
    <mergeCell ref="BQ152:CL152"/>
    <mergeCell ref="CG140:CT140"/>
    <mergeCell ref="CU140:DH140"/>
    <mergeCell ref="A143:DH143"/>
    <mergeCell ref="A145:F147"/>
    <mergeCell ref="A130:F141"/>
    <mergeCell ref="CU134:DH134"/>
    <mergeCell ref="CU133:DH133"/>
    <mergeCell ref="H132:CF132"/>
    <mergeCell ref="H135:CF135"/>
    <mergeCell ref="CG131:CT131"/>
    <mergeCell ref="CG133:CT133"/>
    <mergeCell ref="H136:CF136"/>
    <mergeCell ref="CG136:CT136"/>
    <mergeCell ref="CG138:CT138"/>
    <mergeCell ref="CU138:DH138"/>
    <mergeCell ref="H137:CF137"/>
    <mergeCell ref="CU137:DH137"/>
    <mergeCell ref="CG141:CT141"/>
    <mergeCell ref="H138:CF138"/>
    <mergeCell ref="H57:AS57"/>
    <mergeCell ref="AT59:BM59"/>
    <mergeCell ref="AP164:BQ164"/>
    <mergeCell ref="BT164:DH164"/>
    <mergeCell ref="CL108:DH108"/>
    <mergeCell ref="A149:F149"/>
    <mergeCell ref="CG132:CT132"/>
    <mergeCell ref="H149:BP149"/>
    <mergeCell ref="CH60:DH60"/>
    <mergeCell ref="CH63:DH63"/>
    <mergeCell ref="BN61:CG61"/>
    <mergeCell ref="H134:CF134"/>
    <mergeCell ref="CG134:CT134"/>
    <mergeCell ref="A69:DH69"/>
    <mergeCell ref="BP106:CK106"/>
    <mergeCell ref="CL106:DH106"/>
    <mergeCell ref="CL107:DH107"/>
    <mergeCell ref="H96:AS96"/>
    <mergeCell ref="A77:F77"/>
    <mergeCell ref="A86:F86"/>
    <mergeCell ref="H86:AS86"/>
    <mergeCell ref="AT86:BZ86"/>
    <mergeCell ref="CA86:DH86"/>
    <mergeCell ref="BP107:CK107"/>
    <mergeCell ref="CO35:DH35"/>
    <mergeCell ref="CH55:DH55"/>
    <mergeCell ref="BZ36:CN36"/>
    <mergeCell ref="CO36:DH36"/>
    <mergeCell ref="AU26:DH26"/>
    <mergeCell ref="CO30:DH30"/>
    <mergeCell ref="CH62:DH62"/>
    <mergeCell ref="AT32:BY32"/>
    <mergeCell ref="CO32:DH34"/>
    <mergeCell ref="AT34:BY34"/>
    <mergeCell ref="BZ33:CN33"/>
    <mergeCell ref="CH57:DH57"/>
    <mergeCell ref="CH58:DH58"/>
    <mergeCell ref="H28:DH28"/>
    <mergeCell ref="G29:AS29"/>
    <mergeCell ref="AT29:BY29"/>
    <mergeCell ref="CO29:DH29"/>
    <mergeCell ref="BZ29:CN29"/>
    <mergeCell ref="AT35:BY35"/>
    <mergeCell ref="H50:AS50"/>
    <mergeCell ref="AU46:DH46"/>
    <mergeCell ref="AU50:DH50"/>
    <mergeCell ref="AU51:DH51"/>
    <mergeCell ref="H51:AS51"/>
    <mergeCell ref="H79:AS79"/>
    <mergeCell ref="A71:DH71"/>
    <mergeCell ref="A73:F73"/>
    <mergeCell ref="CA75:DH75"/>
    <mergeCell ref="A78:F78"/>
    <mergeCell ref="H78:AS78"/>
    <mergeCell ref="A58:F63"/>
    <mergeCell ref="AT61:BM61"/>
    <mergeCell ref="G60:AS60"/>
    <mergeCell ref="AT60:BM60"/>
    <mergeCell ref="A76:F76"/>
    <mergeCell ref="H76:AS76"/>
    <mergeCell ref="H75:AS75"/>
    <mergeCell ref="G61:AS61"/>
    <mergeCell ref="A75:F75"/>
    <mergeCell ref="A70:DH70"/>
    <mergeCell ref="H77:AS77"/>
    <mergeCell ref="BN58:CG58"/>
    <mergeCell ref="CH59:DH59"/>
    <mergeCell ref="G62:AS62"/>
    <mergeCell ref="CH61:DH61"/>
    <mergeCell ref="A72:F72"/>
    <mergeCell ref="H64:DH64"/>
    <mergeCell ref="A65:F65"/>
    <mergeCell ref="A19:DH19"/>
    <mergeCell ref="BW9:BX9"/>
    <mergeCell ref="A57:F57"/>
    <mergeCell ref="A56:F56"/>
    <mergeCell ref="A21:F21"/>
    <mergeCell ref="H21:AS21"/>
    <mergeCell ref="DB9:DE9"/>
    <mergeCell ref="BY9:CW9"/>
    <mergeCell ref="CX9:DA9"/>
    <mergeCell ref="A16:DH16"/>
    <mergeCell ref="A13:DH13"/>
    <mergeCell ref="A14:DH14"/>
    <mergeCell ref="A12:DH12"/>
    <mergeCell ref="AU49:DH49"/>
    <mergeCell ref="AT57:BM57"/>
    <mergeCell ref="H48:AS48"/>
    <mergeCell ref="AU48:DH48"/>
    <mergeCell ref="H49:AS49"/>
    <mergeCell ref="AU21:DH21"/>
    <mergeCell ref="A22:F22"/>
    <mergeCell ref="BN57:CG57"/>
    <mergeCell ref="BZ30:CN30"/>
    <mergeCell ref="H22:AS22"/>
    <mergeCell ref="BZ35:CN35"/>
    <mergeCell ref="CU127:DH127"/>
    <mergeCell ref="H126:CF126"/>
    <mergeCell ref="CL119:DH119"/>
    <mergeCell ref="CU132:DH132"/>
    <mergeCell ref="CG125:CT125"/>
    <mergeCell ref="CG128:CT128"/>
    <mergeCell ref="CU128:DH128"/>
    <mergeCell ref="CU131:DH131"/>
    <mergeCell ref="CU125:DH125"/>
    <mergeCell ref="CL121:DH121"/>
    <mergeCell ref="A122:DH122"/>
    <mergeCell ref="CG126:CT126"/>
    <mergeCell ref="H130:CF130"/>
    <mergeCell ref="H128:CF128"/>
    <mergeCell ref="H131:CF131"/>
    <mergeCell ref="CG129:CT129"/>
    <mergeCell ref="CU129:DH129"/>
    <mergeCell ref="A123:DH123"/>
    <mergeCell ref="AT119:BO119"/>
    <mergeCell ref="BP119:CK119"/>
    <mergeCell ref="CL120:DH120"/>
    <mergeCell ref="AT120:BO120"/>
    <mergeCell ref="BP120:CK120"/>
    <mergeCell ref="A121:F121"/>
    <mergeCell ref="BQ156:CL156"/>
    <mergeCell ref="G145:BP147"/>
    <mergeCell ref="A148:F148"/>
    <mergeCell ref="H148:BP148"/>
    <mergeCell ref="A150:F150"/>
    <mergeCell ref="H150:BP150"/>
    <mergeCell ref="BQ150:CL150"/>
    <mergeCell ref="A152:F152"/>
    <mergeCell ref="CM157:DH157"/>
    <mergeCell ref="A156:F156"/>
    <mergeCell ref="H156:BP156"/>
    <mergeCell ref="CM150:DH150"/>
    <mergeCell ref="CM151:DH151"/>
    <mergeCell ref="A158:F158"/>
    <mergeCell ref="H158:BP158"/>
    <mergeCell ref="BQ158:CL158"/>
    <mergeCell ref="CM158:DH158"/>
    <mergeCell ref="A157:F157"/>
    <mergeCell ref="H157:BP157"/>
    <mergeCell ref="BQ157:CL157"/>
    <mergeCell ref="A160:F160"/>
    <mergeCell ref="H160:BP160"/>
    <mergeCell ref="BQ160:CL160"/>
    <mergeCell ref="CM160:DH160"/>
    <mergeCell ref="A159:F159"/>
    <mergeCell ref="H159:BP159"/>
    <mergeCell ref="BQ159:CL159"/>
    <mergeCell ref="CM159:DH159"/>
    <mergeCell ref="EA165:FB165"/>
    <mergeCell ref="FE165:GS165"/>
    <mergeCell ref="A161:F161"/>
    <mergeCell ref="H161:BP161"/>
    <mergeCell ref="BQ161:CL161"/>
    <mergeCell ref="CM161:DH161"/>
    <mergeCell ref="AP165:BQ165"/>
    <mergeCell ref="DU12:IB12"/>
    <mergeCell ref="DU13:IB13"/>
    <mergeCell ref="DU14:IB14"/>
    <mergeCell ref="DU15:IB15"/>
    <mergeCell ref="DY161:ET161"/>
    <mergeCell ref="EA164:FB164"/>
    <mergeCell ref="FE164:GS164"/>
    <mergeCell ref="DY97:EM97"/>
    <mergeCell ref="DY98:EM98"/>
    <mergeCell ref="DY100:EM100"/>
    <mergeCell ref="EC24:GP24"/>
    <mergeCell ref="EC25:GP25"/>
    <mergeCell ref="EC26:GP26"/>
    <mergeCell ref="EC27:GP27"/>
    <mergeCell ref="DU16:IB16"/>
    <mergeCell ref="EC21:GP21"/>
    <mergeCell ref="EC22:GP22"/>
    <mergeCell ref="EC23:GP23"/>
    <mergeCell ref="EF46:FQ46"/>
    <mergeCell ref="FS46:IF46"/>
    <mergeCell ref="EE32:FJ32"/>
    <mergeCell ref="FK32:FY32"/>
    <mergeCell ref="FZ32:GS34"/>
    <mergeCell ref="EE34:FJ34"/>
    <mergeCell ref="FK34:FY34"/>
    <mergeCell ref="EE37:FJ37"/>
    <mergeCell ref="FK37:FY37"/>
    <mergeCell ref="FZ37:GS37"/>
    <mergeCell ref="EF39:GS39"/>
    <mergeCell ref="EF42:GS42"/>
    <mergeCell ref="EF43:GS43"/>
    <mergeCell ref="EE35:FJ35"/>
    <mergeCell ref="FK35:FY35"/>
    <mergeCell ref="FZ35:GS35"/>
    <mergeCell ref="EF50:FQ50"/>
    <mergeCell ref="FS50:IF50"/>
    <mergeCell ref="GZ39:HV40"/>
    <mergeCell ref="EE36:FJ36"/>
    <mergeCell ref="FK36:FY36"/>
    <mergeCell ref="FZ36:GS36"/>
    <mergeCell ref="EF40:GS40"/>
    <mergeCell ref="EF53:FQ53"/>
    <mergeCell ref="FS53:IF53"/>
    <mergeCell ref="EF54:FQ54"/>
    <mergeCell ref="FS54:IF54"/>
    <mergeCell ref="EF51:FQ51"/>
    <mergeCell ref="FS51:IF51"/>
    <mergeCell ref="EF52:FQ52"/>
    <mergeCell ref="FS52:IF52"/>
    <mergeCell ref="EE56:EX56"/>
    <mergeCell ref="EY56:FR56"/>
    <mergeCell ref="FS56:GS56"/>
    <mergeCell ref="EE57:EX57"/>
    <mergeCell ref="EY57:FR57"/>
    <mergeCell ref="FS57:GS57"/>
    <mergeCell ref="EE58:EX58"/>
    <mergeCell ref="EY58:FR58"/>
    <mergeCell ref="FS58:GS58"/>
    <mergeCell ref="EE59:EX59"/>
    <mergeCell ref="EY59:FR59"/>
    <mergeCell ref="FS59:GS59"/>
    <mergeCell ref="EE60:EX60"/>
    <mergeCell ref="EY60:FR60"/>
    <mergeCell ref="FS60:GS60"/>
    <mergeCell ref="EE61:EX61"/>
    <mergeCell ref="EY61:FR61"/>
    <mergeCell ref="FS61:GS61"/>
    <mergeCell ref="DS79:FD79"/>
    <mergeCell ref="FE79:GK79"/>
    <mergeCell ref="GL79:HS79"/>
    <mergeCell ref="EE62:EX62"/>
    <mergeCell ref="EY62:FR62"/>
    <mergeCell ref="FS62:GS62"/>
    <mergeCell ref="EE63:EX63"/>
    <mergeCell ref="EY63:FR63"/>
    <mergeCell ref="FS63:GS63"/>
    <mergeCell ref="DS77:FD77"/>
    <mergeCell ref="FE77:GK77"/>
    <mergeCell ref="GL77:HS77"/>
    <mergeCell ref="GE89:GQ89"/>
    <mergeCell ref="EF65:GS65"/>
    <mergeCell ref="EF66:GS66"/>
    <mergeCell ref="GR88:HE88"/>
    <mergeCell ref="FE78:GK78"/>
    <mergeCell ref="GL78:HS78"/>
    <mergeCell ref="GL75:HS75"/>
    <mergeCell ref="DS76:FD76"/>
    <mergeCell ref="FE76:GK76"/>
    <mergeCell ref="GL76:HS76"/>
    <mergeCell ref="DS75:FD75"/>
    <mergeCell ref="FE75:GK75"/>
    <mergeCell ref="FE80:GK80"/>
    <mergeCell ref="GL80:HS80"/>
    <mergeCell ref="GL81:HS81"/>
    <mergeCell ref="DS82:FD82"/>
    <mergeCell ref="FE82:GK82"/>
    <mergeCell ref="GL82:HS82"/>
    <mergeCell ref="DS81:FD81"/>
    <mergeCell ref="FE81:GK81"/>
    <mergeCell ref="GL85:HS85"/>
    <mergeCell ref="DS85:FD85"/>
    <mergeCell ref="FE85:GK85"/>
    <mergeCell ref="GL83:HS83"/>
    <mergeCell ref="DS84:FD84"/>
    <mergeCell ref="FE84:GK84"/>
    <mergeCell ref="GL84:HS84"/>
    <mergeCell ref="DS83:FD83"/>
    <mergeCell ref="FE83:GK83"/>
    <mergeCell ref="DS73:FD73"/>
    <mergeCell ref="FE73:GK73"/>
    <mergeCell ref="GL73:HS73"/>
    <mergeCell ref="DS74:FD74"/>
    <mergeCell ref="FE74:GK74"/>
    <mergeCell ref="GL74:HS74"/>
    <mergeCell ref="DS80:FD80"/>
    <mergeCell ref="DS78:FD78"/>
    <mergeCell ref="DR87:DR88"/>
    <mergeCell ref="DS87:FD88"/>
    <mergeCell ref="FE87:GQ87"/>
    <mergeCell ref="GR87:HS87"/>
    <mergeCell ref="FE88:FQ88"/>
    <mergeCell ref="FR88:GD88"/>
    <mergeCell ref="GE88:GQ88"/>
    <mergeCell ref="HF88:HS88"/>
    <mergeCell ref="GL86:HS86"/>
    <mergeCell ref="GR90:HE90"/>
    <mergeCell ref="HF90:HS90"/>
    <mergeCell ref="GR89:HE89"/>
    <mergeCell ref="HF89:HS89"/>
    <mergeCell ref="DS89:FD89"/>
    <mergeCell ref="FE89:FQ89"/>
    <mergeCell ref="FR89:GD89"/>
    <mergeCell ref="DY159:ET159"/>
    <mergeCell ref="DY152:ET152"/>
    <mergeCell ref="DY153:ET153"/>
    <mergeCell ref="DS90:FD90"/>
    <mergeCell ref="FE90:FQ90"/>
    <mergeCell ref="FR90:GD90"/>
    <mergeCell ref="DY101:EM101"/>
    <mergeCell ref="DY106:EM106"/>
    <mergeCell ref="DY107:EM107"/>
    <mergeCell ref="DY99:EM99"/>
    <mergeCell ref="DY148:ET148"/>
    <mergeCell ref="DY149:ET149"/>
    <mergeCell ref="DY150:ET150"/>
    <mergeCell ref="DY151:ET151"/>
    <mergeCell ref="DY157:ET157"/>
    <mergeCell ref="DY158:ET158"/>
    <mergeCell ref="DY113:EM113"/>
    <mergeCell ref="FW1:IC9"/>
    <mergeCell ref="DS92:HM93"/>
    <mergeCell ref="DU125:HO126"/>
    <mergeCell ref="GE90:GQ90"/>
    <mergeCell ref="DS86:FD86"/>
    <mergeCell ref="FE86:GK86"/>
    <mergeCell ref="BN59:CG59"/>
    <mergeCell ref="AT63:BM63"/>
    <mergeCell ref="GI167:GL167"/>
    <mergeCell ref="CM153:DH153"/>
    <mergeCell ref="DY154:ET154"/>
    <mergeCell ref="BT88:CF88"/>
    <mergeCell ref="CA82:DH82"/>
    <mergeCell ref="AT79:BZ79"/>
    <mergeCell ref="BP103:CK103"/>
    <mergeCell ref="DY155:ET155"/>
    <mergeCell ref="GM167:GP167"/>
    <mergeCell ref="FA167:FB167"/>
    <mergeCell ref="FD167:FG167"/>
    <mergeCell ref="FH167:FI167"/>
    <mergeCell ref="FJ167:GH167"/>
    <mergeCell ref="CM154:DH154"/>
    <mergeCell ref="DY160:ET160"/>
    <mergeCell ref="DY156:ET156"/>
  </mergeCells>
  <phoneticPr fontId="7" type="noConversion"/>
  <pageMargins left="0.98425196850393704" right="0.31496062992125984" top="0.59055118110236227" bottom="0.39370078740157483" header="0.19685039370078741" footer="0.19685039370078741"/>
  <pageSetup paperSize="9" scale="82" orientation="portrait" r:id="rId1"/>
  <headerFooter alignWithMargins="0"/>
  <rowBreaks count="5" manualBreakCount="5">
    <brk id="37" max="111" man="1"/>
    <brk id="67" max="111" man="1"/>
    <brk id="91" max="111" man="1"/>
    <brk id="121" max="111" man="1"/>
    <brk id="142" max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ВЕРСТКА</cp:lastModifiedBy>
  <cp:lastPrinted>2016-05-19T12:35:05Z</cp:lastPrinted>
  <dcterms:created xsi:type="dcterms:W3CDTF">2010-05-19T10:50:44Z</dcterms:created>
  <dcterms:modified xsi:type="dcterms:W3CDTF">2016-05-26T07:21:25Z</dcterms:modified>
</cp:coreProperties>
</file>